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200" windowHeight="11685"/>
  </bookViews>
  <sheets>
    <sheet name="Sheet1" sheetId="1" r:id="rId1"/>
  </sheets>
  <definedNames>
    <definedName name="_xlnm._FilterDatabase" localSheetId="0" hidden="1">Sheet1!$A$2:$J$125</definedName>
    <definedName name="_xlnm.Print_Titles" localSheetId="0">Sheet1!$1:$2</definedName>
  </definedNames>
  <calcPr calcId="152511" fullCalcOnLoad="1"/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3"/>
  <c r="P121"/>
  <c r="R121"/>
  <c r="P120"/>
  <c r="R120"/>
  <c r="P119"/>
  <c r="R119"/>
  <c r="P116"/>
  <c r="R116"/>
  <c r="P115"/>
  <c r="R115"/>
  <c r="P112"/>
  <c r="R112"/>
  <c r="P111"/>
  <c r="R111"/>
  <c r="P108"/>
  <c r="R108"/>
  <c r="P107"/>
  <c r="R107"/>
  <c r="P104"/>
  <c r="R104"/>
  <c r="P103"/>
  <c r="R103"/>
  <c r="P100"/>
  <c r="R100"/>
  <c r="P99"/>
  <c r="R99"/>
  <c r="P96"/>
  <c r="R96"/>
  <c r="P95"/>
  <c r="R95"/>
  <c r="P92"/>
  <c r="R92"/>
  <c r="P91"/>
  <c r="R91"/>
  <c r="P88"/>
  <c r="R88"/>
  <c r="P87"/>
  <c r="R87"/>
  <c r="P84"/>
  <c r="R84"/>
  <c r="P83"/>
  <c r="R83"/>
  <c r="P80"/>
  <c r="R80"/>
  <c r="P79"/>
  <c r="R79"/>
  <c r="P76"/>
  <c r="R76"/>
  <c r="P75"/>
  <c r="R75"/>
  <c r="P72"/>
  <c r="R72"/>
  <c r="P71"/>
  <c r="R71"/>
  <c r="P68"/>
  <c r="R68"/>
  <c r="P67"/>
  <c r="R67"/>
  <c r="P64"/>
  <c r="R64"/>
  <c r="P63"/>
  <c r="R63"/>
  <c r="P60"/>
  <c r="R60"/>
  <c r="P59"/>
  <c r="R59"/>
  <c r="P56"/>
  <c r="R56"/>
  <c r="P55"/>
  <c r="R55"/>
  <c r="P52"/>
  <c r="R52"/>
  <c r="P51"/>
  <c r="R51"/>
  <c r="P48"/>
  <c r="R48"/>
  <c r="P47"/>
  <c r="R47"/>
  <c r="P44"/>
  <c r="R44"/>
  <c r="P43"/>
  <c r="R43"/>
  <c r="P40"/>
  <c r="R40"/>
  <c r="P39"/>
  <c r="R39"/>
  <c r="P38"/>
  <c r="R38"/>
  <c r="P37"/>
  <c r="R37"/>
  <c r="P36"/>
  <c r="R36"/>
  <c r="P35"/>
  <c r="R35"/>
  <c r="P32"/>
  <c r="R32"/>
  <c r="P31"/>
  <c r="R31"/>
  <c r="P30"/>
  <c r="R30"/>
  <c r="P28"/>
  <c r="R28"/>
  <c r="P27"/>
  <c r="R27"/>
  <c r="P25"/>
  <c r="R25"/>
  <c r="P24"/>
  <c r="R24"/>
  <c r="P22"/>
  <c r="R22"/>
  <c r="P20"/>
  <c r="R20"/>
  <c r="P19"/>
  <c r="R19"/>
  <c r="P16"/>
  <c r="R16"/>
  <c r="P15"/>
  <c r="R15"/>
  <c r="P14"/>
  <c r="R14"/>
  <c r="P12"/>
  <c r="R12"/>
  <c r="P11"/>
  <c r="R11"/>
  <c r="P8"/>
  <c r="R8"/>
  <c r="P7"/>
  <c r="R7"/>
  <c r="P6"/>
  <c r="R6"/>
  <c r="P5"/>
  <c r="R5"/>
  <c r="P4"/>
  <c r="P3"/>
  <c r="R3"/>
  <c r="P9"/>
  <c r="R9"/>
  <c r="P10"/>
  <c r="R10"/>
  <c r="P13"/>
  <c r="R13"/>
  <c r="P17"/>
  <c r="R17"/>
  <c r="P18"/>
  <c r="R18"/>
  <c r="P21"/>
  <c r="R21"/>
  <c r="P23"/>
  <c r="R23"/>
  <c r="P26"/>
  <c r="R26"/>
  <c r="P29"/>
  <c r="R29"/>
  <c r="P33"/>
  <c r="R33"/>
  <c r="P34"/>
  <c r="R34"/>
  <c r="P41"/>
  <c r="R41"/>
  <c r="P42"/>
  <c r="R42"/>
  <c r="P45"/>
  <c r="R45"/>
  <c r="P46"/>
  <c r="R46"/>
  <c r="P49"/>
  <c r="R49"/>
  <c r="P50"/>
  <c r="R50"/>
  <c r="P53"/>
  <c r="R53"/>
  <c r="P54"/>
  <c r="R54"/>
  <c r="P57"/>
  <c r="R57"/>
  <c r="P58"/>
  <c r="R58"/>
  <c r="P61"/>
  <c r="R61"/>
  <c r="P62"/>
  <c r="R62"/>
  <c r="P65"/>
  <c r="R65"/>
  <c r="P66"/>
  <c r="R66"/>
  <c r="P69"/>
  <c r="R69"/>
  <c r="P70"/>
  <c r="R70"/>
  <c r="P73"/>
  <c r="R73"/>
  <c r="P74"/>
  <c r="R74"/>
  <c r="P77"/>
  <c r="R77"/>
  <c r="P78"/>
  <c r="R78"/>
  <c r="P81"/>
  <c r="R81"/>
  <c r="P82"/>
  <c r="R82"/>
  <c r="P85"/>
  <c r="R85"/>
  <c r="P86"/>
  <c r="R86"/>
  <c r="P89"/>
  <c r="R89"/>
  <c r="P90"/>
  <c r="R90"/>
  <c r="P93"/>
  <c r="R93"/>
  <c r="P94"/>
  <c r="R94"/>
  <c r="P97"/>
  <c r="R97"/>
  <c r="P98"/>
  <c r="R98"/>
  <c r="P101"/>
  <c r="R101"/>
  <c r="P102"/>
  <c r="R102"/>
  <c r="P105"/>
  <c r="R105"/>
  <c r="P106"/>
  <c r="R106"/>
  <c r="P109"/>
  <c r="R109"/>
  <c r="P110"/>
  <c r="R110"/>
  <c r="P113"/>
  <c r="R113"/>
  <c r="P114"/>
  <c r="R114"/>
  <c r="P117"/>
  <c r="R117"/>
  <c r="P118"/>
  <c r="R118"/>
  <c r="M121"/>
  <c r="M122"/>
  <c r="P122"/>
  <c r="R122"/>
  <c r="P123"/>
  <c r="R4"/>
  <c r="R123"/>
  <c r="R124"/>
  <c r="R125"/>
</calcChain>
</file>

<file path=xl/sharedStrings.xml><?xml version="1.0" encoding="utf-8"?>
<sst xmlns="http://schemas.openxmlformats.org/spreadsheetml/2006/main" count="858" uniqueCount="252">
  <si>
    <t>EA Number</t>
  </si>
  <si>
    <t>Contract</t>
  </si>
  <si>
    <t>Instance</t>
  </si>
  <si>
    <t>Instance Group ID</t>
  </si>
  <si>
    <t>Bundle ID</t>
  </si>
  <si>
    <t>Product SKU</t>
  </si>
  <si>
    <t>SnS SKU</t>
  </si>
  <si>
    <t>Qty</t>
  </si>
  <si>
    <t>Product Description</t>
  </si>
  <si>
    <t>Sns Product Description</t>
  </si>
  <si>
    <t>116798521</t>
  </si>
  <si>
    <t>111493334</t>
  </si>
  <si>
    <t>VS5-STD-C</t>
  </si>
  <si>
    <t>VS5-STD-PSUB-C</t>
  </si>
  <si>
    <t>VMware vSphere 5 Standard for 1 processor</t>
  </si>
  <si>
    <t>Production Subscription for VMware vSphere 5 Standard for 1 processor for 1 year</t>
  </si>
  <si>
    <t>414978966</t>
  </si>
  <si>
    <t>148418678</t>
  </si>
  <si>
    <t>414202776</t>
  </si>
  <si>
    <t>148187393</t>
  </si>
  <si>
    <t>413732527</t>
  </si>
  <si>
    <t>147836757</t>
  </si>
  <si>
    <t>413725348</t>
  </si>
  <si>
    <t>147818266</t>
  </si>
  <si>
    <t>413448114</t>
  </si>
  <si>
    <t>147516007</t>
  </si>
  <si>
    <t>413411710</t>
  </si>
  <si>
    <t>147508426</t>
  </si>
  <si>
    <t>412818528</t>
  </si>
  <si>
    <t>147042003</t>
  </si>
  <si>
    <t>412526956</t>
  </si>
  <si>
    <t>146871841</t>
  </si>
  <si>
    <t>412526723</t>
  </si>
  <si>
    <t>146871822</t>
  </si>
  <si>
    <t>412430777</t>
  </si>
  <si>
    <t>146864755</t>
  </si>
  <si>
    <t>412430776</t>
  </si>
  <si>
    <t>146864748</t>
  </si>
  <si>
    <t>412015260</t>
  </si>
  <si>
    <t>146772273</t>
  </si>
  <si>
    <t>411687662</t>
  </si>
  <si>
    <t>146634612</t>
  </si>
  <si>
    <t>411687667</t>
  </si>
  <si>
    <t>146634595</t>
  </si>
  <si>
    <t>411451584</t>
  </si>
  <si>
    <t>146592731</t>
  </si>
  <si>
    <t>411352319</t>
  </si>
  <si>
    <t>146585711</t>
  </si>
  <si>
    <t>410495521</t>
  </si>
  <si>
    <t>146286163</t>
  </si>
  <si>
    <t>49998117</t>
  </si>
  <si>
    <t>146237163</t>
  </si>
  <si>
    <t>48833885</t>
  </si>
  <si>
    <t>145845382</t>
  </si>
  <si>
    <t>48640082</t>
  </si>
  <si>
    <t>145736563</t>
  </si>
  <si>
    <t>48605528</t>
  </si>
  <si>
    <t>145710775</t>
  </si>
  <si>
    <t>48457085</t>
  </si>
  <si>
    <t>145675821</t>
  </si>
  <si>
    <t>48457080</t>
  </si>
  <si>
    <t>145675798</t>
  </si>
  <si>
    <t>48430043</t>
  </si>
  <si>
    <t>145598665</t>
  </si>
  <si>
    <t>48034914</t>
  </si>
  <si>
    <t>145501600</t>
  </si>
  <si>
    <t>47277341</t>
  </si>
  <si>
    <t>145038200</t>
  </si>
  <si>
    <t>47277342</t>
  </si>
  <si>
    <t>145038199</t>
  </si>
  <si>
    <t>47039210</t>
  </si>
  <si>
    <t>144848581</t>
  </si>
  <si>
    <t>46739069</t>
  </si>
  <si>
    <t>143720565</t>
  </si>
  <si>
    <t>46173018</t>
  </si>
  <si>
    <t>143521446</t>
  </si>
  <si>
    <t>46123106</t>
  </si>
  <si>
    <t>143456422</t>
  </si>
  <si>
    <t>46117158</t>
  </si>
  <si>
    <t>143453491</t>
  </si>
  <si>
    <t>45930269</t>
  </si>
  <si>
    <t>143411348</t>
  </si>
  <si>
    <t>45751219</t>
  </si>
  <si>
    <t>143338214</t>
  </si>
  <si>
    <t>45325202</t>
  </si>
  <si>
    <t>143215040</t>
  </si>
  <si>
    <t>45325200</t>
  </si>
  <si>
    <t>143215034</t>
  </si>
  <si>
    <t>44903525</t>
  </si>
  <si>
    <t>141795389</t>
  </si>
  <si>
    <t>44815497</t>
  </si>
  <si>
    <t>141781748</t>
  </si>
  <si>
    <t>VS5-ENT-C</t>
  </si>
  <si>
    <t>VS5-ENT-PSUB-C</t>
  </si>
  <si>
    <t>VMware vSphere 5 Enterprise for 1 processor</t>
  </si>
  <si>
    <t>Production Subscription for VMware vSphere 5 Enterprise for 1 processor for 1 year</t>
  </si>
  <si>
    <t>44815495</t>
  </si>
  <si>
    <t>141781745</t>
  </si>
  <si>
    <t>43988076</t>
  </si>
  <si>
    <t>141620349</t>
  </si>
  <si>
    <t>43567467</t>
  </si>
  <si>
    <t>141480012</t>
  </si>
  <si>
    <t>42809328</t>
  </si>
  <si>
    <t>141023735</t>
  </si>
  <si>
    <t>42598342</t>
  </si>
  <si>
    <t>139793138</t>
  </si>
  <si>
    <t>42534745</t>
  </si>
  <si>
    <t>136719633</t>
  </si>
  <si>
    <t>42498722</t>
  </si>
  <si>
    <t>136661539</t>
  </si>
  <si>
    <t>42496443</t>
  </si>
  <si>
    <t>136657035</t>
  </si>
  <si>
    <t>42427631</t>
  </si>
  <si>
    <t>136224711</t>
  </si>
  <si>
    <t>42411509</t>
  </si>
  <si>
    <t>136112891</t>
  </si>
  <si>
    <t>42350258</t>
  </si>
  <si>
    <t>135428271</t>
  </si>
  <si>
    <t>42341226</t>
  </si>
  <si>
    <t>135328049</t>
  </si>
  <si>
    <t>42329962</t>
  </si>
  <si>
    <t>135254655</t>
  </si>
  <si>
    <t>42304669</t>
  </si>
  <si>
    <t>135081830</t>
  </si>
  <si>
    <t>42288113</t>
  </si>
  <si>
    <t>134688238</t>
  </si>
  <si>
    <t>42288089</t>
  </si>
  <si>
    <t>134688064</t>
  </si>
  <si>
    <t>42224879</t>
  </si>
  <si>
    <t>134406933</t>
  </si>
  <si>
    <t>42139817</t>
  </si>
  <si>
    <t>133918726</t>
  </si>
  <si>
    <t>42118439</t>
  </si>
  <si>
    <t>133790209</t>
  </si>
  <si>
    <t>42114867</t>
  </si>
  <si>
    <t>133738237</t>
  </si>
  <si>
    <t>42105647</t>
  </si>
  <si>
    <t>132457511</t>
  </si>
  <si>
    <t>42105618</t>
  </si>
  <si>
    <t>132456635</t>
  </si>
  <si>
    <t>42100654</t>
  </si>
  <si>
    <t>131953577</t>
  </si>
  <si>
    <t>42092238</t>
  </si>
  <si>
    <t>131800441</t>
  </si>
  <si>
    <t>42089130</t>
  </si>
  <si>
    <t>131743036</t>
  </si>
  <si>
    <t>42087935</t>
  </si>
  <si>
    <t>131719330</t>
  </si>
  <si>
    <t>42072783</t>
  </si>
  <si>
    <t>131480741</t>
  </si>
  <si>
    <t>42072150</t>
  </si>
  <si>
    <t>131476319</t>
  </si>
  <si>
    <t>42020527</t>
  </si>
  <si>
    <t>130691726</t>
  </si>
  <si>
    <t>42019408</t>
  </si>
  <si>
    <t>130660185</t>
  </si>
  <si>
    <t>41984164</t>
  </si>
  <si>
    <t>130319139</t>
  </si>
  <si>
    <t>41964775</t>
  </si>
  <si>
    <t>130099077</t>
  </si>
  <si>
    <t>41960706</t>
  </si>
  <si>
    <t>130028426</t>
  </si>
  <si>
    <t>41961013</t>
  </si>
  <si>
    <t>130026922</t>
  </si>
  <si>
    <t>41922411</t>
  </si>
  <si>
    <t>129723052</t>
  </si>
  <si>
    <t>41888923</t>
  </si>
  <si>
    <t>129151904</t>
  </si>
  <si>
    <t>41864689</t>
  </si>
  <si>
    <t>128671449</t>
  </si>
  <si>
    <t>41864688</t>
  </si>
  <si>
    <t>128671446</t>
  </si>
  <si>
    <t>41856536</t>
  </si>
  <si>
    <t>128201977</t>
  </si>
  <si>
    <t>41855742</t>
  </si>
  <si>
    <t>128179874</t>
  </si>
  <si>
    <t>41830148</t>
  </si>
  <si>
    <t>127380141</t>
  </si>
  <si>
    <t>VS5-STD-G-SSS-C</t>
  </si>
  <si>
    <t>Basic Support/Subscription for VMware vSphere 5 Standard for 1 processor for 1 year</t>
  </si>
  <si>
    <t>126489191</t>
  </si>
  <si>
    <t>126403969</t>
  </si>
  <si>
    <t>41823992</t>
  </si>
  <si>
    <t>125883417</t>
  </si>
  <si>
    <t>41823863</t>
  </si>
  <si>
    <t>125878550</t>
  </si>
  <si>
    <t>40051771</t>
  </si>
  <si>
    <t>125532900</t>
  </si>
  <si>
    <t>125503608</t>
  </si>
  <si>
    <t>123155254</t>
  </si>
  <si>
    <t>121470819</t>
  </si>
  <si>
    <t>120994614</t>
  </si>
  <si>
    <t>120994464</t>
  </si>
  <si>
    <t>120301815</t>
  </si>
  <si>
    <t>119012536</t>
  </si>
  <si>
    <t>119012316</t>
  </si>
  <si>
    <t>117491241</t>
  </si>
  <si>
    <t>111866659</t>
  </si>
  <si>
    <t>10581415</t>
  </si>
  <si>
    <t>VI-AK-PROMO</t>
  </si>
  <si>
    <t>VI-AK-G-SSS-C</t>
  </si>
  <si>
    <t>Promotion: VMware Infrastructure Acceleration Kit for 8 processors (Includes VI Enterprise for 8 Processors, 1 VirtualCenter Server)</t>
  </si>
  <si>
    <t>Basic Support/Subscription VMware Infrastructure Acceleration Kit for 8 processors for 1 Year</t>
  </si>
  <si>
    <t>103887651</t>
  </si>
  <si>
    <t>VCS5-STD-C</t>
  </si>
  <si>
    <t>VCS5-STD-G-SSS-C</t>
  </si>
  <si>
    <t>VMware vCenter Server 5 Standard for vSphere 5 (Per Instance)</t>
  </si>
  <si>
    <t>Basic Support/Subscription for vCenter Server 5 Standard for vSphere 5 for 1 Year</t>
  </si>
  <si>
    <t>103818357</t>
  </si>
  <si>
    <t>103814869</t>
  </si>
  <si>
    <t>103782812</t>
  </si>
  <si>
    <t>VS5-ENT-PL-C</t>
  </si>
  <si>
    <t>VS5-ENT-PL-G-SSS-C</t>
  </si>
  <si>
    <t>VMware vSphere 5 Enterprise Plus for 1 processor</t>
  </si>
  <si>
    <t>Basic Support/Subscription for VMware vSphere 5 Enterprise Plus for 1 processor for 1 year</t>
  </si>
  <si>
    <t>103749979</t>
  </si>
  <si>
    <t>113989645</t>
  </si>
  <si>
    <t>41526864</t>
  </si>
  <si>
    <t>103714888</t>
  </si>
  <si>
    <t>103382838</t>
  </si>
  <si>
    <t>102899022</t>
  </si>
  <si>
    <t>VS5-ENT-G-SSS-C</t>
  </si>
  <si>
    <t>Basic Support/Subscription for VMware vSphere 5 Enterprise for 1 processor for 1 year</t>
  </si>
  <si>
    <t>102805879</t>
  </si>
  <si>
    <t>102800873</t>
  </si>
  <si>
    <t>102796197</t>
  </si>
  <si>
    <t>102794618</t>
  </si>
  <si>
    <t>102780153</t>
  </si>
  <si>
    <t>102779944</t>
  </si>
  <si>
    <t>102766893</t>
  </si>
  <si>
    <t>102729512</t>
  </si>
  <si>
    <t>102727805</t>
  </si>
  <si>
    <t>102723645</t>
  </si>
  <si>
    <t>102722270</t>
  </si>
  <si>
    <t>102720640</t>
  </si>
  <si>
    <t>102719200</t>
  </si>
  <si>
    <t>102715744</t>
  </si>
  <si>
    <t>102709800</t>
  </si>
  <si>
    <t>Instance End Date Renewal</t>
  </si>
  <si>
    <t>Renewal for days</t>
  </si>
  <si>
    <t>Instance Start Date Renewal</t>
  </si>
  <si>
    <t>*Unit price</t>
  </si>
  <si>
    <t>*Annual List</t>
  </si>
  <si>
    <t>*Extended Price</t>
  </si>
  <si>
    <t>*Discount</t>
  </si>
  <si>
    <t>*Total</t>
  </si>
  <si>
    <t>* - všechny ceny jsou udávané v Kč bez DPH</t>
  </si>
  <si>
    <t>vSphere 6 Enterprise Plus</t>
  </si>
  <si>
    <t>VS6-EPL-C</t>
  </si>
  <si>
    <t>VS6-EPL-G-SSS-C</t>
  </si>
  <si>
    <t>DPH</t>
  </si>
  <si>
    <t>Celkem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</si>
</sst>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_);\(0\)"/>
    <numFmt numFmtId="166" formatCode="_-* #,##0.00\ [$Kč-405]_-;\-* #,##0.00\ [$Kč-405]_-;_-* &quot;-&quot;??\ [$Kč-405]_-;_-@_-"/>
    <numFmt numFmtId="167" formatCode="dd/mm/yy;@"/>
  </numFmts>
  <fonts count="11">
    <font>
      <sz val="11"/>
      <color theme="1"/>
      <name val="Calibri"/>
    </font>
    <font>
      <b/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9"/>
      <name val="Calibri"/>
      <family val="2"/>
      <charset val="238"/>
    </font>
    <font>
      <b/>
      <sz val="8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left" vertical="top" wrapText="1"/>
    </xf>
    <xf numFmtId="1" fontId="3" fillId="3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166" fontId="7" fillId="0" borderId="3" xfId="0" applyNumberFormat="1" applyFont="1" applyFill="1" applyBorder="1" applyAlignment="1">
      <alignment horizontal="left" vertical="top" wrapText="1"/>
    </xf>
    <xf numFmtId="166" fontId="8" fillId="0" borderId="3" xfId="0" applyNumberFormat="1" applyFont="1" applyBorder="1"/>
    <xf numFmtId="167" fontId="3" fillId="3" borderId="1" xfId="1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center"/>
    </xf>
    <xf numFmtId="1" fontId="3" fillId="3" borderId="1" xfId="1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166" fontId="0" fillId="0" borderId="0" xfId="0" applyNumberFormat="1"/>
    <xf numFmtId="0" fontId="9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7" fontId="9" fillId="3" borderId="1" xfId="1" applyNumberFormat="1" applyFont="1" applyFill="1" applyBorder="1" applyAlignment="1">
      <alignment horizontal="center" vertical="top" wrapText="1"/>
    </xf>
    <xf numFmtId="1" fontId="9" fillId="3" borderId="1" xfId="1" applyNumberFormat="1" applyFont="1" applyFill="1" applyBorder="1" applyAlignment="1">
      <alignment horizontal="center" vertical="top" wrapText="1"/>
    </xf>
    <xf numFmtId="166" fontId="9" fillId="4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7" fontId="5" fillId="5" borderId="4" xfId="0" applyNumberFormat="1" applyFont="1" applyFill="1" applyBorder="1" applyAlignment="1">
      <alignment horizontal="center" vertical="center" wrapText="1"/>
    </xf>
    <xf numFmtId="167" fontId="5" fillId="5" borderId="5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showGridLines="0" tabSelected="1" topLeftCell="C88" workbookViewId="0">
      <selection activeCell="N88" sqref="N1:R65536"/>
    </sheetView>
  </sheetViews>
  <sheetFormatPr defaultRowHeight="15"/>
  <cols>
    <col min="1" max="9" width="9.28515625" customWidth="1"/>
    <col min="10" max="10" width="9.28515625" style="11" customWidth="1"/>
    <col min="11" max="12" width="9.28515625" style="21" customWidth="1"/>
    <col min="13" max="13" width="9.28515625" style="23" customWidth="1"/>
    <col min="14" max="15" width="11" bestFit="1" customWidth="1"/>
    <col min="16" max="16" width="12.42578125" bestFit="1" customWidth="1"/>
    <col min="17" max="17" width="10.140625" bestFit="1" customWidth="1"/>
    <col min="18" max="18" width="17.28515625" bestFit="1" customWidth="1"/>
  </cols>
  <sheetData>
    <row r="1" spans="1:18" s="12" customFormat="1" ht="33.75" customHeight="1">
      <c r="A1" s="44" t="s">
        <v>0</v>
      </c>
      <c r="B1" s="44" t="s">
        <v>1</v>
      </c>
      <c r="C1" s="46" t="s">
        <v>2</v>
      </c>
      <c r="D1" s="36" t="s">
        <v>3</v>
      </c>
      <c r="E1" s="44" t="s">
        <v>4</v>
      </c>
      <c r="F1" s="44" t="s">
        <v>5</v>
      </c>
      <c r="G1" s="36" t="s">
        <v>8</v>
      </c>
      <c r="H1" s="44" t="s">
        <v>6</v>
      </c>
      <c r="I1" s="36" t="s">
        <v>9</v>
      </c>
      <c r="J1" s="44" t="s">
        <v>7</v>
      </c>
      <c r="K1" s="38" t="s">
        <v>240</v>
      </c>
      <c r="L1" s="38" t="s">
        <v>238</v>
      </c>
      <c r="M1" s="40" t="s">
        <v>239</v>
      </c>
      <c r="N1" s="42" t="s">
        <v>241</v>
      </c>
      <c r="O1" s="36" t="s">
        <v>242</v>
      </c>
      <c r="P1" s="36" t="s">
        <v>243</v>
      </c>
      <c r="Q1" s="42" t="s">
        <v>244</v>
      </c>
      <c r="R1" s="36" t="s">
        <v>245</v>
      </c>
    </row>
    <row r="2" spans="1:18" s="12" customFormat="1">
      <c r="A2" s="45"/>
      <c r="B2" s="45"/>
      <c r="C2" s="47"/>
      <c r="D2" s="37"/>
      <c r="E2" s="45"/>
      <c r="F2" s="45"/>
      <c r="G2" s="37"/>
      <c r="H2" s="45"/>
      <c r="I2" s="37"/>
      <c r="J2" s="45"/>
      <c r="K2" s="39"/>
      <c r="L2" s="39"/>
      <c r="M2" s="41"/>
      <c r="N2" s="43"/>
      <c r="O2" s="37"/>
      <c r="P2" s="37"/>
      <c r="Q2" s="43"/>
      <c r="R2" s="37"/>
    </row>
    <row r="3" spans="1:18" s="8" customFormat="1" ht="90">
      <c r="A3" s="5" t="s">
        <v>11</v>
      </c>
      <c r="B3" s="5" t="s">
        <v>16</v>
      </c>
      <c r="C3" s="1" t="s">
        <v>17</v>
      </c>
      <c r="D3" s="6"/>
      <c r="E3" s="7"/>
      <c r="F3" s="5" t="s">
        <v>12</v>
      </c>
      <c r="G3" s="5" t="s">
        <v>14</v>
      </c>
      <c r="H3" s="5" t="s">
        <v>13</v>
      </c>
      <c r="I3" s="5" t="s">
        <v>15</v>
      </c>
      <c r="J3" s="13">
        <v>1</v>
      </c>
      <c r="K3" s="20">
        <v>42916</v>
      </c>
      <c r="L3" s="20">
        <v>43281</v>
      </c>
      <c r="M3" s="22">
        <v>365</v>
      </c>
      <c r="N3" s="16">
        <v>7991.26</v>
      </c>
      <c r="O3" s="15">
        <f>N3</f>
        <v>7991.26</v>
      </c>
      <c r="P3" s="15">
        <f t="shared" ref="P3:P66" si="0">(O3/365*M3)*J3</f>
        <v>7991.26</v>
      </c>
      <c r="Q3" s="16">
        <v>2594.7621220000001</v>
      </c>
      <c r="R3" s="15">
        <f>P3-Q3</f>
        <v>5396.4978780000001</v>
      </c>
    </row>
    <row r="4" spans="1:18" s="8" customFormat="1" ht="90">
      <c r="A4" s="5" t="s">
        <v>11</v>
      </c>
      <c r="B4" s="5" t="s">
        <v>18</v>
      </c>
      <c r="C4" s="1" t="s">
        <v>19</v>
      </c>
      <c r="D4" s="6"/>
      <c r="E4" s="7"/>
      <c r="F4" s="5" t="s">
        <v>12</v>
      </c>
      <c r="G4" s="5" t="s">
        <v>14</v>
      </c>
      <c r="H4" s="5" t="s">
        <v>13</v>
      </c>
      <c r="I4" s="5" t="s">
        <v>15</v>
      </c>
      <c r="J4" s="13">
        <v>1</v>
      </c>
      <c r="K4" s="20">
        <v>42916</v>
      </c>
      <c r="L4" s="20">
        <v>43281</v>
      </c>
      <c r="M4" s="22">
        <v>365</v>
      </c>
      <c r="N4" s="16">
        <v>7991.26</v>
      </c>
      <c r="O4" s="15">
        <f t="shared" ref="O4:O67" si="1">N4</f>
        <v>7991.26</v>
      </c>
      <c r="P4" s="15">
        <f t="shared" si="0"/>
        <v>7991.26</v>
      </c>
      <c r="Q4" s="16">
        <v>2594.7621220000001</v>
      </c>
      <c r="R4" s="15">
        <f t="shared" ref="R4:R67" si="2">P4-Q4</f>
        <v>5396.4978780000001</v>
      </c>
    </row>
    <row r="5" spans="1:18" s="8" customFormat="1" ht="90">
      <c r="A5" s="5" t="s">
        <v>11</v>
      </c>
      <c r="B5" s="5" t="s">
        <v>20</v>
      </c>
      <c r="C5" s="1" t="s">
        <v>21</v>
      </c>
      <c r="D5" s="6"/>
      <c r="E5" s="7"/>
      <c r="F5" s="5" t="s">
        <v>12</v>
      </c>
      <c r="G5" s="5" t="s">
        <v>14</v>
      </c>
      <c r="H5" s="5" t="s">
        <v>13</v>
      </c>
      <c r="I5" s="5" t="s">
        <v>15</v>
      </c>
      <c r="J5" s="13">
        <v>1</v>
      </c>
      <c r="K5" s="20">
        <v>42916</v>
      </c>
      <c r="L5" s="20">
        <v>43281</v>
      </c>
      <c r="M5" s="22">
        <v>365</v>
      </c>
      <c r="N5" s="16">
        <v>7991.26</v>
      </c>
      <c r="O5" s="15">
        <f t="shared" si="1"/>
        <v>7991.26</v>
      </c>
      <c r="P5" s="15">
        <f t="shared" si="0"/>
        <v>7991.26</v>
      </c>
      <c r="Q5" s="16">
        <v>2594.7621220000001</v>
      </c>
      <c r="R5" s="15">
        <f t="shared" si="2"/>
        <v>5396.4978780000001</v>
      </c>
    </row>
    <row r="6" spans="1:18" s="8" customFormat="1" ht="90">
      <c r="A6" s="5" t="s">
        <v>11</v>
      </c>
      <c r="B6" s="5" t="s">
        <v>22</v>
      </c>
      <c r="C6" s="1" t="s">
        <v>23</v>
      </c>
      <c r="D6" s="6"/>
      <c r="E6" s="7"/>
      <c r="F6" s="5" t="s">
        <v>12</v>
      </c>
      <c r="G6" s="5" t="s">
        <v>14</v>
      </c>
      <c r="H6" s="5" t="s">
        <v>13</v>
      </c>
      <c r="I6" s="5" t="s">
        <v>15</v>
      </c>
      <c r="J6" s="13">
        <v>1</v>
      </c>
      <c r="K6" s="20">
        <v>42916</v>
      </c>
      <c r="L6" s="20">
        <v>43281</v>
      </c>
      <c r="M6" s="22">
        <v>365</v>
      </c>
      <c r="N6" s="16">
        <v>7991.26</v>
      </c>
      <c r="O6" s="15">
        <f t="shared" si="1"/>
        <v>7991.26</v>
      </c>
      <c r="P6" s="15">
        <f t="shared" si="0"/>
        <v>7991.26</v>
      </c>
      <c r="Q6" s="16">
        <v>2594.7621220000001</v>
      </c>
      <c r="R6" s="15">
        <f t="shared" si="2"/>
        <v>5396.4978780000001</v>
      </c>
    </row>
    <row r="7" spans="1:18" s="8" customFormat="1" ht="90">
      <c r="A7" s="5" t="s">
        <v>11</v>
      </c>
      <c r="B7" s="5" t="s">
        <v>24</v>
      </c>
      <c r="C7" s="1" t="s">
        <v>25</v>
      </c>
      <c r="D7" s="6"/>
      <c r="E7" s="7"/>
      <c r="F7" s="5" t="s">
        <v>12</v>
      </c>
      <c r="G7" s="5" t="s">
        <v>14</v>
      </c>
      <c r="H7" s="5" t="s">
        <v>13</v>
      </c>
      <c r="I7" s="5" t="s">
        <v>15</v>
      </c>
      <c r="J7" s="13">
        <v>1</v>
      </c>
      <c r="K7" s="20">
        <v>42916</v>
      </c>
      <c r="L7" s="20">
        <v>43281</v>
      </c>
      <c r="M7" s="22">
        <v>365</v>
      </c>
      <c r="N7" s="16">
        <v>7991.26</v>
      </c>
      <c r="O7" s="15">
        <f t="shared" si="1"/>
        <v>7991.26</v>
      </c>
      <c r="P7" s="15">
        <f t="shared" si="0"/>
        <v>7991.26</v>
      </c>
      <c r="Q7" s="16">
        <v>2594.7621220000001</v>
      </c>
      <c r="R7" s="15">
        <f t="shared" si="2"/>
        <v>5396.4978780000001</v>
      </c>
    </row>
    <row r="8" spans="1:18" s="8" customFormat="1" ht="90">
      <c r="A8" s="5" t="s">
        <v>11</v>
      </c>
      <c r="B8" s="5" t="s">
        <v>26</v>
      </c>
      <c r="C8" s="1" t="s">
        <v>27</v>
      </c>
      <c r="D8" s="6"/>
      <c r="E8" s="7"/>
      <c r="F8" s="5" t="s">
        <v>12</v>
      </c>
      <c r="G8" s="5" t="s">
        <v>14</v>
      </c>
      <c r="H8" s="5" t="s">
        <v>13</v>
      </c>
      <c r="I8" s="5" t="s">
        <v>15</v>
      </c>
      <c r="J8" s="13">
        <v>1</v>
      </c>
      <c r="K8" s="20">
        <v>42916</v>
      </c>
      <c r="L8" s="20">
        <v>43281</v>
      </c>
      <c r="M8" s="22">
        <v>365</v>
      </c>
      <c r="N8" s="16">
        <v>7991.26</v>
      </c>
      <c r="O8" s="15">
        <f t="shared" si="1"/>
        <v>7991.26</v>
      </c>
      <c r="P8" s="15">
        <f t="shared" si="0"/>
        <v>7991.26</v>
      </c>
      <c r="Q8" s="16">
        <v>2594.7621220000001</v>
      </c>
      <c r="R8" s="15">
        <f t="shared" si="2"/>
        <v>5396.4978780000001</v>
      </c>
    </row>
    <row r="9" spans="1:18" s="8" customFormat="1" ht="90">
      <c r="A9" s="5" t="s">
        <v>11</v>
      </c>
      <c r="B9" s="5" t="s">
        <v>28</v>
      </c>
      <c r="C9" s="1" t="s">
        <v>29</v>
      </c>
      <c r="D9" s="6"/>
      <c r="E9" s="7"/>
      <c r="F9" s="5" t="s">
        <v>12</v>
      </c>
      <c r="G9" s="5" t="s">
        <v>14</v>
      </c>
      <c r="H9" s="5" t="s">
        <v>13</v>
      </c>
      <c r="I9" s="5" t="s">
        <v>15</v>
      </c>
      <c r="J9" s="13">
        <v>1</v>
      </c>
      <c r="K9" s="20">
        <v>42916</v>
      </c>
      <c r="L9" s="20">
        <v>43281</v>
      </c>
      <c r="M9" s="22">
        <v>365</v>
      </c>
      <c r="N9" s="16">
        <v>7991.26</v>
      </c>
      <c r="O9" s="15">
        <f t="shared" si="1"/>
        <v>7991.26</v>
      </c>
      <c r="P9" s="15">
        <f t="shared" si="0"/>
        <v>7991.26</v>
      </c>
      <c r="Q9" s="16">
        <v>2594.7621220000001</v>
      </c>
      <c r="R9" s="15">
        <f t="shared" si="2"/>
        <v>5396.4978780000001</v>
      </c>
    </row>
    <row r="10" spans="1:18" s="8" customFormat="1" ht="90">
      <c r="A10" s="5" t="s">
        <v>11</v>
      </c>
      <c r="B10" s="5" t="s">
        <v>30</v>
      </c>
      <c r="C10" s="1" t="s">
        <v>31</v>
      </c>
      <c r="D10" s="6"/>
      <c r="E10" s="7"/>
      <c r="F10" s="5" t="s">
        <v>12</v>
      </c>
      <c r="G10" s="5" t="s">
        <v>14</v>
      </c>
      <c r="H10" s="5" t="s">
        <v>13</v>
      </c>
      <c r="I10" s="5" t="s">
        <v>15</v>
      </c>
      <c r="J10" s="13">
        <v>1</v>
      </c>
      <c r="K10" s="20">
        <v>42916</v>
      </c>
      <c r="L10" s="20">
        <v>43281</v>
      </c>
      <c r="M10" s="22">
        <v>365</v>
      </c>
      <c r="N10" s="16">
        <v>7991.26</v>
      </c>
      <c r="O10" s="15">
        <f t="shared" si="1"/>
        <v>7991.26</v>
      </c>
      <c r="P10" s="15">
        <f t="shared" si="0"/>
        <v>7991.26</v>
      </c>
      <c r="Q10" s="16">
        <v>2594.7621220000001</v>
      </c>
      <c r="R10" s="15">
        <f t="shared" si="2"/>
        <v>5396.4978780000001</v>
      </c>
    </row>
    <row r="11" spans="1:18" s="8" customFormat="1" ht="90">
      <c r="A11" s="5" t="s">
        <v>11</v>
      </c>
      <c r="B11" s="5" t="s">
        <v>32</v>
      </c>
      <c r="C11" s="1" t="s">
        <v>33</v>
      </c>
      <c r="D11" s="6"/>
      <c r="E11" s="7"/>
      <c r="F11" s="5" t="s">
        <v>12</v>
      </c>
      <c r="G11" s="5" t="s">
        <v>14</v>
      </c>
      <c r="H11" s="5" t="s">
        <v>13</v>
      </c>
      <c r="I11" s="5" t="s">
        <v>15</v>
      </c>
      <c r="J11" s="13">
        <v>1</v>
      </c>
      <c r="K11" s="20">
        <v>42916</v>
      </c>
      <c r="L11" s="20">
        <v>43281</v>
      </c>
      <c r="M11" s="22">
        <v>365</v>
      </c>
      <c r="N11" s="16">
        <v>7991.26</v>
      </c>
      <c r="O11" s="15">
        <f t="shared" si="1"/>
        <v>7991.26</v>
      </c>
      <c r="P11" s="15">
        <f t="shared" si="0"/>
        <v>7991.26</v>
      </c>
      <c r="Q11" s="16">
        <v>2594.7621220000001</v>
      </c>
      <c r="R11" s="15">
        <f t="shared" si="2"/>
        <v>5396.4978780000001</v>
      </c>
    </row>
    <row r="12" spans="1:18" s="8" customFormat="1" ht="90">
      <c r="A12" s="5" t="s">
        <v>11</v>
      </c>
      <c r="B12" s="5" t="s">
        <v>34</v>
      </c>
      <c r="C12" s="1" t="s">
        <v>35</v>
      </c>
      <c r="D12" s="6"/>
      <c r="E12" s="7"/>
      <c r="F12" s="5" t="s">
        <v>12</v>
      </c>
      <c r="G12" s="5" t="s">
        <v>14</v>
      </c>
      <c r="H12" s="5" t="s">
        <v>13</v>
      </c>
      <c r="I12" s="5" t="s">
        <v>15</v>
      </c>
      <c r="J12" s="13">
        <v>1</v>
      </c>
      <c r="K12" s="20">
        <v>42916</v>
      </c>
      <c r="L12" s="20">
        <v>43281</v>
      </c>
      <c r="M12" s="22">
        <v>365</v>
      </c>
      <c r="N12" s="16">
        <v>7991.26</v>
      </c>
      <c r="O12" s="15">
        <f t="shared" si="1"/>
        <v>7991.26</v>
      </c>
      <c r="P12" s="15">
        <f t="shared" si="0"/>
        <v>7991.26</v>
      </c>
      <c r="Q12" s="16">
        <v>2594.7621220000001</v>
      </c>
      <c r="R12" s="15">
        <f t="shared" si="2"/>
        <v>5396.4978780000001</v>
      </c>
    </row>
    <row r="13" spans="1:18" s="8" customFormat="1" ht="90">
      <c r="A13" s="5" t="s">
        <v>11</v>
      </c>
      <c r="B13" s="5" t="s">
        <v>36</v>
      </c>
      <c r="C13" s="1" t="s">
        <v>37</v>
      </c>
      <c r="D13" s="6"/>
      <c r="E13" s="7"/>
      <c r="F13" s="5" t="s">
        <v>12</v>
      </c>
      <c r="G13" s="5" t="s">
        <v>14</v>
      </c>
      <c r="H13" s="5" t="s">
        <v>13</v>
      </c>
      <c r="I13" s="5" t="s">
        <v>15</v>
      </c>
      <c r="J13" s="13">
        <v>1</v>
      </c>
      <c r="K13" s="20">
        <v>42916</v>
      </c>
      <c r="L13" s="20">
        <v>43281</v>
      </c>
      <c r="M13" s="22">
        <v>365</v>
      </c>
      <c r="N13" s="16">
        <v>7991.26</v>
      </c>
      <c r="O13" s="15">
        <f t="shared" si="1"/>
        <v>7991.26</v>
      </c>
      <c r="P13" s="15">
        <f t="shared" si="0"/>
        <v>7991.26</v>
      </c>
      <c r="Q13" s="16">
        <v>2594.7621220000001</v>
      </c>
      <c r="R13" s="15">
        <f t="shared" si="2"/>
        <v>5396.4978780000001</v>
      </c>
    </row>
    <row r="14" spans="1:18" s="8" customFormat="1" ht="90">
      <c r="A14" s="5" t="s">
        <v>11</v>
      </c>
      <c r="B14" s="5" t="s">
        <v>38</v>
      </c>
      <c r="C14" s="1" t="s">
        <v>39</v>
      </c>
      <c r="D14" s="6"/>
      <c r="E14" s="7"/>
      <c r="F14" s="5" t="s">
        <v>12</v>
      </c>
      <c r="G14" s="5" t="s">
        <v>14</v>
      </c>
      <c r="H14" s="5" t="s">
        <v>13</v>
      </c>
      <c r="I14" s="5" t="s">
        <v>15</v>
      </c>
      <c r="J14" s="13">
        <v>1</v>
      </c>
      <c r="K14" s="20">
        <v>42916</v>
      </c>
      <c r="L14" s="20">
        <v>43281</v>
      </c>
      <c r="M14" s="22">
        <v>365</v>
      </c>
      <c r="N14" s="16">
        <v>7991.26</v>
      </c>
      <c r="O14" s="15">
        <f t="shared" si="1"/>
        <v>7991.26</v>
      </c>
      <c r="P14" s="15">
        <f t="shared" si="0"/>
        <v>7991.26</v>
      </c>
      <c r="Q14" s="16">
        <v>2594.7621220000001</v>
      </c>
      <c r="R14" s="15">
        <f t="shared" si="2"/>
        <v>5396.4978780000001</v>
      </c>
    </row>
    <row r="15" spans="1:18" s="8" customFormat="1" ht="90">
      <c r="A15" s="5" t="s">
        <v>11</v>
      </c>
      <c r="B15" s="5" t="s">
        <v>40</v>
      </c>
      <c r="C15" s="1" t="s">
        <v>41</v>
      </c>
      <c r="D15" s="6"/>
      <c r="E15" s="7"/>
      <c r="F15" s="5" t="s">
        <v>12</v>
      </c>
      <c r="G15" s="5" t="s">
        <v>14</v>
      </c>
      <c r="H15" s="5" t="s">
        <v>13</v>
      </c>
      <c r="I15" s="5" t="s">
        <v>15</v>
      </c>
      <c r="J15" s="13">
        <v>1</v>
      </c>
      <c r="K15" s="20">
        <v>42916</v>
      </c>
      <c r="L15" s="20">
        <v>43281</v>
      </c>
      <c r="M15" s="22">
        <v>365</v>
      </c>
      <c r="N15" s="16">
        <v>7991.26</v>
      </c>
      <c r="O15" s="15">
        <f t="shared" si="1"/>
        <v>7991.26</v>
      </c>
      <c r="P15" s="15">
        <f t="shared" si="0"/>
        <v>7991.26</v>
      </c>
      <c r="Q15" s="16">
        <v>2594.7621220000001</v>
      </c>
      <c r="R15" s="15">
        <f t="shared" si="2"/>
        <v>5396.4978780000001</v>
      </c>
    </row>
    <row r="16" spans="1:18" s="8" customFormat="1" ht="90">
      <c r="A16" s="5" t="s">
        <v>11</v>
      </c>
      <c r="B16" s="5" t="s">
        <v>42</v>
      </c>
      <c r="C16" s="1" t="s">
        <v>43</v>
      </c>
      <c r="D16" s="6"/>
      <c r="E16" s="7"/>
      <c r="F16" s="5" t="s">
        <v>12</v>
      </c>
      <c r="G16" s="5" t="s">
        <v>14</v>
      </c>
      <c r="H16" s="5" t="s">
        <v>13</v>
      </c>
      <c r="I16" s="5" t="s">
        <v>15</v>
      </c>
      <c r="J16" s="13">
        <v>1</v>
      </c>
      <c r="K16" s="20">
        <v>42916</v>
      </c>
      <c r="L16" s="20">
        <v>43281</v>
      </c>
      <c r="M16" s="22">
        <v>365</v>
      </c>
      <c r="N16" s="16">
        <v>7991.26</v>
      </c>
      <c r="O16" s="15">
        <f t="shared" si="1"/>
        <v>7991.26</v>
      </c>
      <c r="P16" s="15">
        <f t="shared" si="0"/>
        <v>7991.26</v>
      </c>
      <c r="Q16" s="16">
        <v>2594.7621220000001</v>
      </c>
      <c r="R16" s="15">
        <f t="shared" si="2"/>
        <v>5396.4978780000001</v>
      </c>
    </row>
    <row r="17" spans="1:18" s="8" customFormat="1" ht="90">
      <c r="A17" s="5" t="s">
        <v>11</v>
      </c>
      <c r="B17" s="5" t="s">
        <v>44</v>
      </c>
      <c r="C17" s="1" t="s">
        <v>45</v>
      </c>
      <c r="D17" s="6"/>
      <c r="E17" s="7"/>
      <c r="F17" s="5" t="s">
        <v>12</v>
      </c>
      <c r="G17" s="5" t="s">
        <v>14</v>
      </c>
      <c r="H17" s="5" t="s">
        <v>13</v>
      </c>
      <c r="I17" s="5" t="s">
        <v>15</v>
      </c>
      <c r="J17" s="13">
        <v>1</v>
      </c>
      <c r="K17" s="20">
        <v>42916</v>
      </c>
      <c r="L17" s="20">
        <v>43281</v>
      </c>
      <c r="M17" s="22">
        <v>365</v>
      </c>
      <c r="N17" s="16">
        <v>7991.26</v>
      </c>
      <c r="O17" s="15">
        <f t="shared" si="1"/>
        <v>7991.26</v>
      </c>
      <c r="P17" s="15">
        <f t="shared" si="0"/>
        <v>7991.26</v>
      </c>
      <c r="Q17" s="16">
        <v>2594.7621220000001</v>
      </c>
      <c r="R17" s="15">
        <f t="shared" si="2"/>
        <v>5396.4978780000001</v>
      </c>
    </row>
    <row r="18" spans="1:18" s="34" customFormat="1" ht="90">
      <c r="A18" s="25" t="s">
        <v>11</v>
      </c>
      <c r="B18" s="25" t="s">
        <v>46</v>
      </c>
      <c r="C18" s="26" t="s">
        <v>47</v>
      </c>
      <c r="D18" s="27">
        <v>4593332</v>
      </c>
      <c r="E18" s="28"/>
      <c r="F18" s="25" t="s">
        <v>12</v>
      </c>
      <c r="G18" s="25" t="s">
        <v>14</v>
      </c>
      <c r="H18" s="25" t="s">
        <v>13</v>
      </c>
      <c r="I18" s="25" t="s">
        <v>15</v>
      </c>
      <c r="J18" s="29">
        <v>2</v>
      </c>
      <c r="K18" s="30">
        <v>42916</v>
      </c>
      <c r="L18" s="30">
        <v>43281</v>
      </c>
      <c r="M18" s="31">
        <v>365</v>
      </c>
      <c r="N18" s="32">
        <v>7991.26</v>
      </c>
      <c r="O18" s="33">
        <f t="shared" si="1"/>
        <v>7991.26</v>
      </c>
      <c r="P18" s="33">
        <f t="shared" si="0"/>
        <v>15982.52</v>
      </c>
      <c r="Q18" s="32">
        <v>5189.5242440000002</v>
      </c>
      <c r="R18" s="33">
        <f t="shared" si="2"/>
        <v>10792.995756</v>
      </c>
    </row>
    <row r="19" spans="1:18" s="8" customFormat="1" ht="90">
      <c r="A19" s="5" t="s">
        <v>11</v>
      </c>
      <c r="B19" s="5" t="s">
        <v>48</v>
      </c>
      <c r="C19" s="1" t="s">
        <v>49</v>
      </c>
      <c r="D19" s="6"/>
      <c r="E19" s="7"/>
      <c r="F19" s="5" t="s">
        <v>12</v>
      </c>
      <c r="G19" s="5" t="s">
        <v>14</v>
      </c>
      <c r="H19" s="5" t="s">
        <v>13</v>
      </c>
      <c r="I19" s="5" t="s">
        <v>15</v>
      </c>
      <c r="J19" s="13">
        <v>1</v>
      </c>
      <c r="K19" s="20">
        <v>42916</v>
      </c>
      <c r="L19" s="20">
        <v>43281</v>
      </c>
      <c r="M19" s="22">
        <v>365</v>
      </c>
      <c r="N19" s="16">
        <v>7991.26</v>
      </c>
      <c r="O19" s="15">
        <f t="shared" si="1"/>
        <v>7991.26</v>
      </c>
      <c r="P19" s="15">
        <f t="shared" si="0"/>
        <v>7991.26</v>
      </c>
      <c r="Q19" s="16">
        <v>2594.7621220000001</v>
      </c>
      <c r="R19" s="15">
        <f t="shared" si="2"/>
        <v>5396.4978780000001</v>
      </c>
    </row>
    <row r="20" spans="1:18" s="8" customFormat="1" ht="90">
      <c r="A20" s="5" t="s">
        <v>11</v>
      </c>
      <c r="B20" s="5" t="s">
        <v>50</v>
      </c>
      <c r="C20" s="1" t="s">
        <v>51</v>
      </c>
      <c r="D20" s="6"/>
      <c r="E20" s="7"/>
      <c r="F20" s="5" t="s">
        <v>12</v>
      </c>
      <c r="G20" s="5" t="s">
        <v>14</v>
      </c>
      <c r="H20" s="5" t="s">
        <v>13</v>
      </c>
      <c r="I20" s="5" t="s">
        <v>15</v>
      </c>
      <c r="J20" s="13">
        <v>1</v>
      </c>
      <c r="K20" s="20">
        <v>42916</v>
      </c>
      <c r="L20" s="20">
        <v>43281</v>
      </c>
      <c r="M20" s="22">
        <v>365</v>
      </c>
      <c r="N20" s="16">
        <v>7991.26</v>
      </c>
      <c r="O20" s="15">
        <f t="shared" si="1"/>
        <v>7991.26</v>
      </c>
      <c r="P20" s="15">
        <f t="shared" si="0"/>
        <v>7991.26</v>
      </c>
      <c r="Q20" s="16">
        <v>2594.7621220000001</v>
      </c>
      <c r="R20" s="15">
        <f t="shared" si="2"/>
        <v>5396.4978780000001</v>
      </c>
    </row>
    <row r="21" spans="1:18" s="8" customFormat="1" ht="90">
      <c r="A21" s="5" t="s">
        <v>11</v>
      </c>
      <c r="B21" s="5" t="s">
        <v>52</v>
      </c>
      <c r="C21" s="1" t="s">
        <v>53</v>
      </c>
      <c r="D21" s="6"/>
      <c r="E21" s="7"/>
      <c r="F21" s="5" t="s">
        <v>12</v>
      </c>
      <c r="G21" s="5" t="s">
        <v>14</v>
      </c>
      <c r="H21" s="5" t="s">
        <v>13</v>
      </c>
      <c r="I21" s="5" t="s">
        <v>15</v>
      </c>
      <c r="J21" s="13">
        <v>1</v>
      </c>
      <c r="K21" s="20">
        <v>42916</v>
      </c>
      <c r="L21" s="20">
        <v>43281</v>
      </c>
      <c r="M21" s="22">
        <v>365</v>
      </c>
      <c r="N21" s="16">
        <v>7991.26</v>
      </c>
      <c r="O21" s="15">
        <f t="shared" si="1"/>
        <v>7991.26</v>
      </c>
      <c r="P21" s="15">
        <f t="shared" si="0"/>
        <v>7991.26</v>
      </c>
      <c r="Q21" s="16">
        <v>2594.7621220000001</v>
      </c>
      <c r="R21" s="15">
        <f t="shared" si="2"/>
        <v>5396.4978780000001</v>
      </c>
    </row>
    <row r="22" spans="1:18" s="8" customFormat="1" ht="90">
      <c r="A22" s="5" t="s">
        <v>11</v>
      </c>
      <c r="B22" s="5" t="s">
        <v>54</v>
      </c>
      <c r="C22" s="1" t="s">
        <v>55</v>
      </c>
      <c r="D22" s="6"/>
      <c r="E22" s="7"/>
      <c r="F22" s="5" t="s">
        <v>12</v>
      </c>
      <c r="G22" s="5" t="s">
        <v>14</v>
      </c>
      <c r="H22" s="5" t="s">
        <v>13</v>
      </c>
      <c r="I22" s="5" t="s">
        <v>15</v>
      </c>
      <c r="J22" s="13">
        <v>1</v>
      </c>
      <c r="K22" s="20">
        <v>42916</v>
      </c>
      <c r="L22" s="20">
        <v>43281</v>
      </c>
      <c r="M22" s="22">
        <v>365</v>
      </c>
      <c r="N22" s="16">
        <v>7991.26</v>
      </c>
      <c r="O22" s="15">
        <f t="shared" si="1"/>
        <v>7991.26</v>
      </c>
      <c r="P22" s="15">
        <f t="shared" si="0"/>
        <v>7991.26</v>
      </c>
      <c r="Q22" s="16">
        <v>2594.7621220000001</v>
      </c>
      <c r="R22" s="15">
        <f t="shared" si="2"/>
        <v>5396.4978780000001</v>
      </c>
    </row>
    <row r="23" spans="1:18" s="8" customFormat="1" ht="90">
      <c r="A23" s="5" t="s">
        <v>11</v>
      </c>
      <c r="B23" s="5" t="s">
        <v>56</v>
      </c>
      <c r="C23" s="1" t="s">
        <v>57</v>
      </c>
      <c r="D23" s="6"/>
      <c r="E23" s="7"/>
      <c r="F23" s="5" t="s">
        <v>12</v>
      </c>
      <c r="G23" s="5" t="s">
        <v>14</v>
      </c>
      <c r="H23" s="5" t="s">
        <v>13</v>
      </c>
      <c r="I23" s="5" t="s">
        <v>15</v>
      </c>
      <c r="J23" s="13">
        <v>1</v>
      </c>
      <c r="K23" s="20">
        <v>42916</v>
      </c>
      <c r="L23" s="20">
        <v>43281</v>
      </c>
      <c r="M23" s="22">
        <v>365</v>
      </c>
      <c r="N23" s="16">
        <v>7991.26</v>
      </c>
      <c r="O23" s="15">
        <f t="shared" si="1"/>
        <v>7991.26</v>
      </c>
      <c r="P23" s="15">
        <f t="shared" si="0"/>
        <v>7991.26</v>
      </c>
      <c r="Q23" s="16">
        <v>2594.7621220000001</v>
      </c>
      <c r="R23" s="15">
        <f t="shared" si="2"/>
        <v>5396.4978780000001</v>
      </c>
    </row>
    <row r="24" spans="1:18" s="8" customFormat="1" ht="90">
      <c r="A24" s="5" t="s">
        <v>11</v>
      </c>
      <c r="B24" s="5" t="s">
        <v>58</v>
      </c>
      <c r="C24" s="1" t="s">
        <v>59</v>
      </c>
      <c r="D24" s="6"/>
      <c r="E24" s="7"/>
      <c r="F24" s="5" t="s">
        <v>12</v>
      </c>
      <c r="G24" s="5" t="s">
        <v>14</v>
      </c>
      <c r="H24" s="5" t="s">
        <v>13</v>
      </c>
      <c r="I24" s="5" t="s">
        <v>15</v>
      </c>
      <c r="J24" s="13">
        <v>1</v>
      </c>
      <c r="K24" s="20">
        <v>42916</v>
      </c>
      <c r="L24" s="20">
        <v>43281</v>
      </c>
      <c r="M24" s="22">
        <v>365</v>
      </c>
      <c r="N24" s="16">
        <v>7991.26</v>
      </c>
      <c r="O24" s="15">
        <f t="shared" si="1"/>
        <v>7991.26</v>
      </c>
      <c r="P24" s="15">
        <f t="shared" si="0"/>
        <v>7991.26</v>
      </c>
      <c r="Q24" s="16">
        <v>2594.7621220000001</v>
      </c>
      <c r="R24" s="15">
        <f t="shared" si="2"/>
        <v>5396.4978780000001</v>
      </c>
    </row>
    <row r="25" spans="1:18" s="8" customFormat="1" ht="90">
      <c r="A25" s="5" t="s">
        <v>11</v>
      </c>
      <c r="B25" s="5" t="s">
        <v>60</v>
      </c>
      <c r="C25" s="1" t="s">
        <v>61</v>
      </c>
      <c r="D25" s="6"/>
      <c r="E25" s="7"/>
      <c r="F25" s="5" t="s">
        <v>12</v>
      </c>
      <c r="G25" s="5" t="s">
        <v>14</v>
      </c>
      <c r="H25" s="5" t="s">
        <v>13</v>
      </c>
      <c r="I25" s="5" t="s">
        <v>15</v>
      </c>
      <c r="J25" s="13">
        <v>1</v>
      </c>
      <c r="K25" s="20">
        <v>42916</v>
      </c>
      <c r="L25" s="20">
        <v>43281</v>
      </c>
      <c r="M25" s="22">
        <v>365</v>
      </c>
      <c r="N25" s="16">
        <v>7991.26</v>
      </c>
      <c r="O25" s="15">
        <f t="shared" si="1"/>
        <v>7991.26</v>
      </c>
      <c r="P25" s="15">
        <f t="shared" si="0"/>
        <v>7991.26</v>
      </c>
      <c r="Q25" s="16">
        <v>2594.7621220000001</v>
      </c>
      <c r="R25" s="15">
        <f t="shared" si="2"/>
        <v>5396.4978780000001</v>
      </c>
    </row>
    <row r="26" spans="1:18" s="8" customFormat="1" ht="90">
      <c r="A26" s="5" t="s">
        <v>11</v>
      </c>
      <c r="B26" s="5" t="s">
        <v>62</v>
      </c>
      <c r="C26" s="1" t="s">
        <v>63</v>
      </c>
      <c r="D26" s="6"/>
      <c r="E26" s="7"/>
      <c r="F26" s="5" t="s">
        <v>12</v>
      </c>
      <c r="G26" s="5" t="s">
        <v>14</v>
      </c>
      <c r="H26" s="5" t="s">
        <v>13</v>
      </c>
      <c r="I26" s="5" t="s">
        <v>15</v>
      </c>
      <c r="J26" s="13">
        <v>1</v>
      </c>
      <c r="K26" s="20">
        <v>42916</v>
      </c>
      <c r="L26" s="20">
        <v>43281</v>
      </c>
      <c r="M26" s="22">
        <v>365</v>
      </c>
      <c r="N26" s="16">
        <v>7991.26</v>
      </c>
      <c r="O26" s="15">
        <f t="shared" si="1"/>
        <v>7991.26</v>
      </c>
      <c r="P26" s="15">
        <f t="shared" si="0"/>
        <v>7991.26</v>
      </c>
      <c r="Q26" s="16">
        <v>2594.7621220000001</v>
      </c>
      <c r="R26" s="15">
        <f t="shared" si="2"/>
        <v>5396.4978780000001</v>
      </c>
    </row>
    <row r="27" spans="1:18" s="8" customFormat="1" ht="90">
      <c r="A27" s="5" t="s">
        <v>11</v>
      </c>
      <c r="B27" s="5" t="s">
        <v>64</v>
      </c>
      <c r="C27" s="1" t="s">
        <v>65</v>
      </c>
      <c r="D27" s="6"/>
      <c r="E27" s="7"/>
      <c r="F27" s="5" t="s">
        <v>12</v>
      </c>
      <c r="G27" s="5" t="s">
        <v>14</v>
      </c>
      <c r="H27" s="5" t="s">
        <v>13</v>
      </c>
      <c r="I27" s="5" t="s">
        <v>15</v>
      </c>
      <c r="J27" s="13">
        <v>1</v>
      </c>
      <c r="K27" s="20">
        <v>42916</v>
      </c>
      <c r="L27" s="20">
        <v>43281</v>
      </c>
      <c r="M27" s="22">
        <v>365</v>
      </c>
      <c r="N27" s="16">
        <v>7991.26</v>
      </c>
      <c r="O27" s="15">
        <f t="shared" si="1"/>
        <v>7991.26</v>
      </c>
      <c r="P27" s="15">
        <f t="shared" si="0"/>
        <v>7991.26</v>
      </c>
      <c r="Q27" s="16">
        <v>2594.7621220000001</v>
      </c>
      <c r="R27" s="15">
        <f t="shared" si="2"/>
        <v>5396.4978780000001</v>
      </c>
    </row>
    <row r="28" spans="1:18" s="8" customFormat="1" ht="90">
      <c r="A28" s="5" t="s">
        <v>11</v>
      </c>
      <c r="B28" s="5" t="s">
        <v>66</v>
      </c>
      <c r="C28" s="1" t="s">
        <v>67</v>
      </c>
      <c r="D28" s="6"/>
      <c r="E28" s="7"/>
      <c r="F28" s="5" t="s">
        <v>12</v>
      </c>
      <c r="G28" s="5" t="s">
        <v>14</v>
      </c>
      <c r="H28" s="5" t="s">
        <v>13</v>
      </c>
      <c r="I28" s="5" t="s">
        <v>15</v>
      </c>
      <c r="J28" s="13">
        <v>1</v>
      </c>
      <c r="K28" s="20">
        <v>42916</v>
      </c>
      <c r="L28" s="20">
        <v>43281</v>
      </c>
      <c r="M28" s="22">
        <v>365</v>
      </c>
      <c r="N28" s="16">
        <v>7991.26</v>
      </c>
      <c r="O28" s="15">
        <f t="shared" si="1"/>
        <v>7991.26</v>
      </c>
      <c r="P28" s="15">
        <f t="shared" si="0"/>
        <v>7991.26</v>
      </c>
      <c r="Q28" s="16">
        <v>2594.7621220000001</v>
      </c>
      <c r="R28" s="15">
        <f t="shared" si="2"/>
        <v>5396.4978780000001</v>
      </c>
    </row>
    <row r="29" spans="1:18" s="8" customFormat="1" ht="90">
      <c r="A29" s="5" t="s">
        <v>11</v>
      </c>
      <c r="B29" s="5" t="s">
        <v>68</v>
      </c>
      <c r="C29" s="1" t="s">
        <v>69</v>
      </c>
      <c r="D29" s="6"/>
      <c r="E29" s="7"/>
      <c r="F29" s="5" t="s">
        <v>12</v>
      </c>
      <c r="G29" s="5" t="s">
        <v>14</v>
      </c>
      <c r="H29" s="5" t="s">
        <v>13</v>
      </c>
      <c r="I29" s="5" t="s">
        <v>15</v>
      </c>
      <c r="J29" s="13">
        <v>1</v>
      </c>
      <c r="K29" s="20">
        <v>42916</v>
      </c>
      <c r="L29" s="20">
        <v>43281</v>
      </c>
      <c r="M29" s="22">
        <v>365</v>
      </c>
      <c r="N29" s="16">
        <v>7991.26</v>
      </c>
      <c r="O29" s="15">
        <f t="shared" si="1"/>
        <v>7991.26</v>
      </c>
      <c r="P29" s="15">
        <f t="shared" si="0"/>
        <v>7991.26</v>
      </c>
      <c r="Q29" s="16">
        <v>2594.7621220000001</v>
      </c>
      <c r="R29" s="15">
        <f t="shared" si="2"/>
        <v>5396.4978780000001</v>
      </c>
    </row>
    <row r="30" spans="1:18" s="8" customFormat="1" ht="90">
      <c r="A30" s="5" t="s">
        <v>11</v>
      </c>
      <c r="B30" s="5" t="s">
        <v>70</v>
      </c>
      <c r="C30" s="1" t="s">
        <v>71</v>
      </c>
      <c r="D30" s="6"/>
      <c r="E30" s="7"/>
      <c r="F30" s="5" t="s">
        <v>12</v>
      </c>
      <c r="G30" s="5" t="s">
        <v>14</v>
      </c>
      <c r="H30" s="5" t="s">
        <v>13</v>
      </c>
      <c r="I30" s="5" t="s">
        <v>15</v>
      </c>
      <c r="J30" s="13">
        <v>1</v>
      </c>
      <c r="K30" s="20">
        <v>42916</v>
      </c>
      <c r="L30" s="20">
        <v>43281</v>
      </c>
      <c r="M30" s="22">
        <v>365</v>
      </c>
      <c r="N30" s="16">
        <v>7991.26</v>
      </c>
      <c r="O30" s="15">
        <f t="shared" si="1"/>
        <v>7991.26</v>
      </c>
      <c r="P30" s="15">
        <f t="shared" si="0"/>
        <v>7991.26</v>
      </c>
      <c r="Q30" s="16">
        <v>2594.7621220000001</v>
      </c>
      <c r="R30" s="15">
        <f t="shared" si="2"/>
        <v>5396.4978780000001</v>
      </c>
    </row>
    <row r="31" spans="1:18" s="8" customFormat="1" ht="90">
      <c r="A31" s="5" t="s">
        <v>11</v>
      </c>
      <c r="B31" s="5" t="s">
        <v>72</v>
      </c>
      <c r="C31" s="1" t="s">
        <v>73</v>
      </c>
      <c r="D31" s="6"/>
      <c r="E31" s="7"/>
      <c r="F31" s="5" t="s">
        <v>12</v>
      </c>
      <c r="G31" s="5" t="s">
        <v>14</v>
      </c>
      <c r="H31" s="5" t="s">
        <v>13</v>
      </c>
      <c r="I31" s="5" t="s">
        <v>15</v>
      </c>
      <c r="J31" s="13">
        <v>1</v>
      </c>
      <c r="K31" s="20">
        <v>42916</v>
      </c>
      <c r="L31" s="20">
        <v>43281</v>
      </c>
      <c r="M31" s="22">
        <v>365</v>
      </c>
      <c r="N31" s="16">
        <v>7991.26</v>
      </c>
      <c r="O31" s="15">
        <f t="shared" si="1"/>
        <v>7991.26</v>
      </c>
      <c r="P31" s="15">
        <f t="shared" si="0"/>
        <v>7991.26</v>
      </c>
      <c r="Q31" s="16">
        <v>2594.7621220000001</v>
      </c>
      <c r="R31" s="15">
        <f t="shared" si="2"/>
        <v>5396.4978780000001</v>
      </c>
    </row>
    <row r="32" spans="1:18" s="8" customFormat="1" ht="90">
      <c r="A32" s="5" t="s">
        <v>11</v>
      </c>
      <c r="B32" s="5" t="s">
        <v>74</v>
      </c>
      <c r="C32" s="1" t="s">
        <v>75</v>
      </c>
      <c r="D32" s="6"/>
      <c r="E32" s="7"/>
      <c r="F32" s="5" t="s">
        <v>12</v>
      </c>
      <c r="G32" s="5" t="s">
        <v>14</v>
      </c>
      <c r="H32" s="5" t="s">
        <v>13</v>
      </c>
      <c r="I32" s="5" t="s">
        <v>15</v>
      </c>
      <c r="J32" s="13">
        <v>1</v>
      </c>
      <c r="K32" s="20">
        <v>42916</v>
      </c>
      <c r="L32" s="20">
        <v>43281</v>
      </c>
      <c r="M32" s="22">
        <v>365</v>
      </c>
      <c r="N32" s="16">
        <v>7991.26</v>
      </c>
      <c r="O32" s="15">
        <f t="shared" si="1"/>
        <v>7991.26</v>
      </c>
      <c r="P32" s="15">
        <f t="shared" si="0"/>
        <v>7991.26</v>
      </c>
      <c r="Q32" s="16">
        <v>2594.7621220000001</v>
      </c>
      <c r="R32" s="15">
        <f t="shared" si="2"/>
        <v>5396.4978780000001</v>
      </c>
    </row>
    <row r="33" spans="1:18" s="8" customFormat="1" ht="90">
      <c r="A33" s="5" t="s">
        <v>11</v>
      </c>
      <c r="B33" s="5" t="s">
        <v>76</v>
      </c>
      <c r="C33" s="1" t="s">
        <v>77</v>
      </c>
      <c r="D33" s="6"/>
      <c r="E33" s="7"/>
      <c r="F33" s="5" t="s">
        <v>12</v>
      </c>
      <c r="G33" s="5" t="s">
        <v>14</v>
      </c>
      <c r="H33" s="5" t="s">
        <v>13</v>
      </c>
      <c r="I33" s="5" t="s">
        <v>15</v>
      </c>
      <c r="J33" s="13">
        <v>1</v>
      </c>
      <c r="K33" s="20">
        <v>42916</v>
      </c>
      <c r="L33" s="20">
        <v>43281</v>
      </c>
      <c r="M33" s="22">
        <v>365</v>
      </c>
      <c r="N33" s="16">
        <v>7991.26</v>
      </c>
      <c r="O33" s="15">
        <f t="shared" si="1"/>
        <v>7991.26</v>
      </c>
      <c r="P33" s="15">
        <f t="shared" si="0"/>
        <v>7991.26</v>
      </c>
      <c r="Q33" s="16">
        <v>2594.7621220000001</v>
      </c>
      <c r="R33" s="15">
        <f t="shared" si="2"/>
        <v>5396.4978780000001</v>
      </c>
    </row>
    <row r="34" spans="1:18" s="8" customFormat="1" ht="90">
      <c r="A34" s="5" t="s">
        <v>11</v>
      </c>
      <c r="B34" s="5" t="s">
        <v>78</v>
      </c>
      <c r="C34" s="1" t="s">
        <v>79</v>
      </c>
      <c r="D34" s="6"/>
      <c r="E34" s="7"/>
      <c r="F34" s="5" t="s">
        <v>12</v>
      </c>
      <c r="G34" s="5" t="s">
        <v>14</v>
      </c>
      <c r="H34" s="5" t="s">
        <v>13</v>
      </c>
      <c r="I34" s="5" t="s">
        <v>15</v>
      </c>
      <c r="J34" s="13">
        <v>1</v>
      </c>
      <c r="K34" s="20">
        <v>42916</v>
      </c>
      <c r="L34" s="20">
        <v>43281</v>
      </c>
      <c r="M34" s="22">
        <v>365</v>
      </c>
      <c r="N34" s="16">
        <v>7991.26</v>
      </c>
      <c r="O34" s="15">
        <f t="shared" si="1"/>
        <v>7991.26</v>
      </c>
      <c r="P34" s="15">
        <f t="shared" si="0"/>
        <v>7991.26</v>
      </c>
      <c r="Q34" s="16">
        <v>2594.7621220000001</v>
      </c>
      <c r="R34" s="15">
        <f t="shared" si="2"/>
        <v>5396.4978780000001</v>
      </c>
    </row>
    <row r="35" spans="1:18" s="8" customFormat="1" ht="90">
      <c r="A35" s="5" t="s">
        <v>11</v>
      </c>
      <c r="B35" s="5" t="s">
        <v>80</v>
      </c>
      <c r="C35" s="1" t="s">
        <v>81</v>
      </c>
      <c r="D35" s="6"/>
      <c r="E35" s="7"/>
      <c r="F35" s="5" t="s">
        <v>12</v>
      </c>
      <c r="G35" s="5" t="s">
        <v>14</v>
      </c>
      <c r="H35" s="5" t="s">
        <v>13</v>
      </c>
      <c r="I35" s="5" t="s">
        <v>15</v>
      </c>
      <c r="J35" s="13">
        <v>1</v>
      </c>
      <c r="K35" s="20">
        <v>42916</v>
      </c>
      <c r="L35" s="20">
        <v>43281</v>
      </c>
      <c r="M35" s="22">
        <v>365</v>
      </c>
      <c r="N35" s="16">
        <v>7991.26</v>
      </c>
      <c r="O35" s="15">
        <f t="shared" si="1"/>
        <v>7991.26</v>
      </c>
      <c r="P35" s="15">
        <f t="shared" si="0"/>
        <v>7991.26</v>
      </c>
      <c r="Q35" s="16">
        <v>2594.7621220000001</v>
      </c>
      <c r="R35" s="15">
        <f t="shared" si="2"/>
        <v>5396.4978780000001</v>
      </c>
    </row>
    <row r="36" spans="1:18" s="8" customFormat="1" ht="90">
      <c r="A36" s="5" t="s">
        <v>11</v>
      </c>
      <c r="B36" s="5" t="s">
        <v>82</v>
      </c>
      <c r="C36" s="1" t="s">
        <v>83</v>
      </c>
      <c r="D36" s="6"/>
      <c r="E36" s="7"/>
      <c r="F36" s="5" t="s">
        <v>12</v>
      </c>
      <c r="G36" s="5" t="s">
        <v>14</v>
      </c>
      <c r="H36" s="5" t="s">
        <v>13</v>
      </c>
      <c r="I36" s="5" t="s">
        <v>15</v>
      </c>
      <c r="J36" s="13">
        <v>1</v>
      </c>
      <c r="K36" s="20">
        <v>42916</v>
      </c>
      <c r="L36" s="20">
        <v>43281</v>
      </c>
      <c r="M36" s="22">
        <v>365</v>
      </c>
      <c r="N36" s="16">
        <v>7991.26</v>
      </c>
      <c r="O36" s="15">
        <f t="shared" si="1"/>
        <v>7991.26</v>
      </c>
      <c r="P36" s="15">
        <f t="shared" si="0"/>
        <v>7991.26</v>
      </c>
      <c r="Q36" s="16">
        <v>2594.7621220000001</v>
      </c>
      <c r="R36" s="15">
        <f t="shared" si="2"/>
        <v>5396.4978780000001</v>
      </c>
    </row>
    <row r="37" spans="1:18" s="8" customFormat="1" ht="90">
      <c r="A37" s="5" t="s">
        <v>11</v>
      </c>
      <c r="B37" s="5" t="s">
        <v>84</v>
      </c>
      <c r="C37" s="1" t="s">
        <v>85</v>
      </c>
      <c r="D37" s="6"/>
      <c r="E37" s="7"/>
      <c r="F37" s="5" t="s">
        <v>12</v>
      </c>
      <c r="G37" s="5" t="s">
        <v>14</v>
      </c>
      <c r="H37" s="5" t="s">
        <v>13</v>
      </c>
      <c r="I37" s="5" t="s">
        <v>15</v>
      </c>
      <c r="J37" s="13">
        <v>1</v>
      </c>
      <c r="K37" s="20">
        <v>42916</v>
      </c>
      <c r="L37" s="20">
        <v>43281</v>
      </c>
      <c r="M37" s="22">
        <v>365</v>
      </c>
      <c r="N37" s="16">
        <v>7991.26</v>
      </c>
      <c r="O37" s="15">
        <f t="shared" si="1"/>
        <v>7991.26</v>
      </c>
      <c r="P37" s="15">
        <f t="shared" si="0"/>
        <v>7991.26</v>
      </c>
      <c r="Q37" s="16">
        <v>2594.7621220000001</v>
      </c>
      <c r="R37" s="15">
        <f t="shared" si="2"/>
        <v>5396.4978780000001</v>
      </c>
    </row>
    <row r="38" spans="1:18" s="8" customFormat="1" ht="90">
      <c r="A38" s="5" t="s">
        <v>11</v>
      </c>
      <c r="B38" s="5" t="s">
        <v>86</v>
      </c>
      <c r="C38" s="1" t="s">
        <v>87</v>
      </c>
      <c r="D38" s="6"/>
      <c r="E38" s="7"/>
      <c r="F38" s="5" t="s">
        <v>12</v>
      </c>
      <c r="G38" s="5" t="s">
        <v>14</v>
      </c>
      <c r="H38" s="5" t="s">
        <v>13</v>
      </c>
      <c r="I38" s="5" t="s">
        <v>15</v>
      </c>
      <c r="J38" s="13">
        <v>1</v>
      </c>
      <c r="K38" s="20">
        <v>42916</v>
      </c>
      <c r="L38" s="20">
        <v>43281</v>
      </c>
      <c r="M38" s="22">
        <v>365</v>
      </c>
      <c r="N38" s="16">
        <v>7991.26</v>
      </c>
      <c r="O38" s="15">
        <f t="shared" si="1"/>
        <v>7991.26</v>
      </c>
      <c r="P38" s="15">
        <f t="shared" si="0"/>
        <v>7991.26</v>
      </c>
      <c r="Q38" s="16">
        <v>2594.7621220000001</v>
      </c>
      <c r="R38" s="15">
        <f t="shared" si="2"/>
        <v>5396.4978780000001</v>
      </c>
    </row>
    <row r="39" spans="1:18" s="8" customFormat="1" ht="90">
      <c r="A39" s="5" t="s">
        <v>11</v>
      </c>
      <c r="B39" s="5" t="s">
        <v>88</v>
      </c>
      <c r="C39" s="1" t="s">
        <v>89</v>
      </c>
      <c r="D39" s="6"/>
      <c r="E39" s="7"/>
      <c r="F39" s="5" t="s">
        <v>12</v>
      </c>
      <c r="G39" s="5" t="s">
        <v>14</v>
      </c>
      <c r="H39" s="5" t="s">
        <v>13</v>
      </c>
      <c r="I39" s="5" t="s">
        <v>15</v>
      </c>
      <c r="J39" s="13">
        <v>1</v>
      </c>
      <c r="K39" s="20">
        <v>42916</v>
      </c>
      <c r="L39" s="20">
        <v>43281</v>
      </c>
      <c r="M39" s="22">
        <v>365</v>
      </c>
      <c r="N39" s="16">
        <v>7991.26</v>
      </c>
      <c r="O39" s="15">
        <f t="shared" si="1"/>
        <v>7991.26</v>
      </c>
      <c r="P39" s="15">
        <f t="shared" si="0"/>
        <v>7991.26</v>
      </c>
      <c r="Q39" s="16">
        <v>2594.7621220000001</v>
      </c>
      <c r="R39" s="15">
        <f t="shared" si="2"/>
        <v>5396.4978780000001</v>
      </c>
    </row>
    <row r="40" spans="1:18" s="34" customFormat="1" ht="101.25">
      <c r="A40" s="25" t="s">
        <v>10</v>
      </c>
      <c r="B40" s="25" t="s">
        <v>90</v>
      </c>
      <c r="C40" s="26" t="s">
        <v>91</v>
      </c>
      <c r="D40" s="35"/>
      <c r="E40" s="28"/>
      <c r="F40" s="25" t="s">
        <v>92</v>
      </c>
      <c r="G40" s="25" t="s">
        <v>94</v>
      </c>
      <c r="H40" s="25" t="s">
        <v>93</v>
      </c>
      <c r="I40" s="25" t="s">
        <v>95</v>
      </c>
      <c r="J40" s="29">
        <v>2</v>
      </c>
      <c r="K40" s="30">
        <v>42916</v>
      </c>
      <c r="L40" s="30">
        <v>43281</v>
      </c>
      <c r="M40" s="31">
        <v>365</v>
      </c>
      <c r="N40" s="32">
        <v>17788.490000000002</v>
      </c>
      <c r="O40" s="33">
        <f t="shared" si="1"/>
        <v>17788.490000000002</v>
      </c>
      <c r="P40" s="33">
        <f t="shared" si="0"/>
        <v>35576.980000000003</v>
      </c>
      <c r="Q40" s="32">
        <v>11551.845406</v>
      </c>
      <c r="R40" s="33">
        <f t="shared" si="2"/>
        <v>24025.134594000003</v>
      </c>
    </row>
    <row r="41" spans="1:18" s="34" customFormat="1" ht="101.25">
      <c r="A41" s="25" t="s">
        <v>10</v>
      </c>
      <c r="B41" s="25" t="s">
        <v>96</v>
      </c>
      <c r="C41" s="26" t="s">
        <v>97</v>
      </c>
      <c r="D41" s="35"/>
      <c r="E41" s="28"/>
      <c r="F41" s="25" t="s">
        <v>92</v>
      </c>
      <c r="G41" s="25" t="s">
        <v>94</v>
      </c>
      <c r="H41" s="25" t="s">
        <v>93</v>
      </c>
      <c r="I41" s="25" t="s">
        <v>95</v>
      </c>
      <c r="J41" s="29">
        <v>2</v>
      </c>
      <c r="K41" s="30">
        <v>42916</v>
      </c>
      <c r="L41" s="30">
        <v>43281</v>
      </c>
      <c r="M41" s="31">
        <v>365</v>
      </c>
      <c r="N41" s="32">
        <v>17788.490000000002</v>
      </c>
      <c r="O41" s="33">
        <f t="shared" si="1"/>
        <v>17788.490000000002</v>
      </c>
      <c r="P41" s="33">
        <f t="shared" si="0"/>
        <v>35576.980000000003</v>
      </c>
      <c r="Q41" s="32">
        <v>11551.845406</v>
      </c>
      <c r="R41" s="33">
        <f t="shared" si="2"/>
        <v>24025.134594000003</v>
      </c>
    </row>
    <row r="42" spans="1:18" s="8" customFormat="1" ht="90">
      <c r="A42" s="5" t="s">
        <v>11</v>
      </c>
      <c r="B42" s="5" t="s">
        <v>98</v>
      </c>
      <c r="C42" s="1" t="s">
        <v>99</v>
      </c>
      <c r="D42" s="6"/>
      <c r="E42" s="7"/>
      <c r="F42" s="5" t="s">
        <v>12</v>
      </c>
      <c r="G42" s="5" t="s">
        <v>14</v>
      </c>
      <c r="H42" s="5" t="s">
        <v>13</v>
      </c>
      <c r="I42" s="5" t="s">
        <v>15</v>
      </c>
      <c r="J42" s="13">
        <v>1</v>
      </c>
      <c r="K42" s="20">
        <v>42916</v>
      </c>
      <c r="L42" s="20">
        <v>43281</v>
      </c>
      <c r="M42" s="22">
        <v>365</v>
      </c>
      <c r="N42" s="16">
        <v>7991.26</v>
      </c>
      <c r="O42" s="15">
        <f t="shared" si="1"/>
        <v>7991.26</v>
      </c>
      <c r="P42" s="15">
        <f t="shared" si="0"/>
        <v>7991.26</v>
      </c>
      <c r="Q42" s="16">
        <v>2594.7621220000001</v>
      </c>
      <c r="R42" s="15">
        <f t="shared" si="2"/>
        <v>5396.4978780000001</v>
      </c>
    </row>
    <row r="43" spans="1:18" s="8" customFormat="1" ht="90">
      <c r="A43" s="5" t="s">
        <v>11</v>
      </c>
      <c r="B43" s="5" t="s">
        <v>100</v>
      </c>
      <c r="C43" s="1" t="s">
        <v>101</v>
      </c>
      <c r="D43" s="6"/>
      <c r="E43" s="7"/>
      <c r="F43" s="5" t="s">
        <v>12</v>
      </c>
      <c r="G43" s="5" t="s">
        <v>14</v>
      </c>
      <c r="H43" s="5" t="s">
        <v>13</v>
      </c>
      <c r="I43" s="5" t="s">
        <v>15</v>
      </c>
      <c r="J43" s="13">
        <v>1</v>
      </c>
      <c r="K43" s="20">
        <v>42916</v>
      </c>
      <c r="L43" s="20">
        <v>43281</v>
      </c>
      <c r="M43" s="22">
        <v>365</v>
      </c>
      <c r="N43" s="16">
        <v>7991.26</v>
      </c>
      <c r="O43" s="15">
        <f t="shared" si="1"/>
        <v>7991.26</v>
      </c>
      <c r="P43" s="15">
        <f t="shared" si="0"/>
        <v>7991.26</v>
      </c>
      <c r="Q43" s="16">
        <v>2594.7621220000001</v>
      </c>
      <c r="R43" s="15">
        <f t="shared" si="2"/>
        <v>5396.4978780000001</v>
      </c>
    </row>
    <row r="44" spans="1:18" s="8" customFormat="1" ht="90">
      <c r="A44" s="5" t="s">
        <v>11</v>
      </c>
      <c r="B44" s="5" t="s">
        <v>102</v>
      </c>
      <c r="C44" s="1" t="s">
        <v>103</v>
      </c>
      <c r="D44" s="6"/>
      <c r="E44" s="7"/>
      <c r="F44" s="5" t="s">
        <v>12</v>
      </c>
      <c r="G44" s="5" t="s">
        <v>14</v>
      </c>
      <c r="H44" s="5" t="s">
        <v>13</v>
      </c>
      <c r="I44" s="5" t="s">
        <v>15</v>
      </c>
      <c r="J44" s="13">
        <v>1</v>
      </c>
      <c r="K44" s="20">
        <v>42916</v>
      </c>
      <c r="L44" s="20">
        <v>43281</v>
      </c>
      <c r="M44" s="22">
        <v>365</v>
      </c>
      <c r="N44" s="16">
        <v>7991.26</v>
      </c>
      <c r="O44" s="15">
        <f t="shared" si="1"/>
        <v>7991.26</v>
      </c>
      <c r="P44" s="15">
        <f t="shared" si="0"/>
        <v>7991.26</v>
      </c>
      <c r="Q44" s="16">
        <v>2594.7621220000001</v>
      </c>
      <c r="R44" s="15">
        <f t="shared" si="2"/>
        <v>5396.4978780000001</v>
      </c>
    </row>
    <row r="45" spans="1:18" s="8" customFormat="1" ht="90">
      <c r="A45" s="5" t="s">
        <v>11</v>
      </c>
      <c r="B45" s="5" t="s">
        <v>104</v>
      </c>
      <c r="C45" s="1" t="s">
        <v>105</v>
      </c>
      <c r="D45" s="6"/>
      <c r="E45" s="7"/>
      <c r="F45" s="5" t="s">
        <v>12</v>
      </c>
      <c r="G45" s="5" t="s">
        <v>14</v>
      </c>
      <c r="H45" s="5" t="s">
        <v>13</v>
      </c>
      <c r="I45" s="5" t="s">
        <v>15</v>
      </c>
      <c r="J45" s="13">
        <v>1</v>
      </c>
      <c r="K45" s="20">
        <v>42916</v>
      </c>
      <c r="L45" s="20">
        <v>43281</v>
      </c>
      <c r="M45" s="22">
        <v>365</v>
      </c>
      <c r="N45" s="16">
        <v>7991.26</v>
      </c>
      <c r="O45" s="15">
        <f t="shared" si="1"/>
        <v>7991.26</v>
      </c>
      <c r="P45" s="15">
        <f t="shared" si="0"/>
        <v>7991.26</v>
      </c>
      <c r="Q45" s="16">
        <v>2594.7621220000001</v>
      </c>
      <c r="R45" s="15">
        <f t="shared" si="2"/>
        <v>5396.4978780000001</v>
      </c>
    </row>
    <row r="46" spans="1:18" s="8" customFormat="1" ht="90">
      <c r="A46" s="5" t="s">
        <v>11</v>
      </c>
      <c r="B46" s="5" t="s">
        <v>106</v>
      </c>
      <c r="C46" s="1" t="s">
        <v>107</v>
      </c>
      <c r="D46" s="6"/>
      <c r="E46" s="7"/>
      <c r="F46" s="5" t="s">
        <v>12</v>
      </c>
      <c r="G46" s="5" t="s">
        <v>14</v>
      </c>
      <c r="H46" s="5" t="s">
        <v>13</v>
      </c>
      <c r="I46" s="5" t="s">
        <v>15</v>
      </c>
      <c r="J46" s="13">
        <v>1</v>
      </c>
      <c r="K46" s="20">
        <v>42916</v>
      </c>
      <c r="L46" s="20">
        <v>43281</v>
      </c>
      <c r="M46" s="22">
        <v>365</v>
      </c>
      <c r="N46" s="16">
        <v>7991.26</v>
      </c>
      <c r="O46" s="15">
        <f t="shared" si="1"/>
        <v>7991.26</v>
      </c>
      <c r="P46" s="15">
        <f t="shared" si="0"/>
        <v>7991.26</v>
      </c>
      <c r="Q46" s="16">
        <v>2594.7621220000001</v>
      </c>
      <c r="R46" s="15">
        <f t="shared" si="2"/>
        <v>5396.4978780000001</v>
      </c>
    </row>
    <row r="47" spans="1:18" s="8" customFormat="1" ht="90">
      <c r="A47" s="5" t="s">
        <v>11</v>
      </c>
      <c r="B47" s="5" t="s">
        <v>108</v>
      </c>
      <c r="C47" s="1" t="s">
        <v>109</v>
      </c>
      <c r="D47" s="6"/>
      <c r="E47" s="7"/>
      <c r="F47" s="5" t="s">
        <v>12</v>
      </c>
      <c r="G47" s="5" t="s">
        <v>14</v>
      </c>
      <c r="H47" s="5" t="s">
        <v>13</v>
      </c>
      <c r="I47" s="5" t="s">
        <v>15</v>
      </c>
      <c r="J47" s="13">
        <v>1</v>
      </c>
      <c r="K47" s="20">
        <v>42916</v>
      </c>
      <c r="L47" s="20">
        <v>43281</v>
      </c>
      <c r="M47" s="22">
        <v>365</v>
      </c>
      <c r="N47" s="16">
        <v>7991.26</v>
      </c>
      <c r="O47" s="15">
        <f t="shared" si="1"/>
        <v>7991.26</v>
      </c>
      <c r="P47" s="15">
        <f t="shared" si="0"/>
        <v>7991.26</v>
      </c>
      <c r="Q47" s="16">
        <v>2594.7621220000001</v>
      </c>
      <c r="R47" s="15">
        <f t="shared" si="2"/>
        <v>5396.4978780000001</v>
      </c>
    </row>
    <row r="48" spans="1:18" s="8" customFormat="1" ht="90">
      <c r="A48" s="5" t="s">
        <v>11</v>
      </c>
      <c r="B48" s="5" t="s">
        <v>110</v>
      </c>
      <c r="C48" s="1" t="s">
        <v>111</v>
      </c>
      <c r="D48" s="6"/>
      <c r="E48" s="7"/>
      <c r="F48" s="5" t="s">
        <v>12</v>
      </c>
      <c r="G48" s="5" t="s">
        <v>14</v>
      </c>
      <c r="H48" s="5" t="s">
        <v>13</v>
      </c>
      <c r="I48" s="5" t="s">
        <v>15</v>
      </c>
      <c r="J48" s="13">
        <v>1</v>
      </c>
      <c r="K48" s="20">
        <v>42916</v>
      </c>
      <c r="L48" s="20">
        <v>43281</v>
      </c>
      <c r="M48" s="22">
        <v>365</v>
      </c>
      <c r="N48" s="16">
        <v>7991.26</v>
      </c>
      <c r="O48" s="15">
        <f t="shared" si="1"/>
        <v>7991.26</v>
      </c>
      <c r="P48" s="15">
        <f t="shared" si="0"/>
        <v>7991.26</v>
      </c>
      <c r="Q48" s="16">
        <v>2594.7621220000001</v>
      </c>
      <c r="R48" s="15">
        <f t="shared" si="2"/>
        <v>5396.4978780000001</v>
      </c>
    </row>
    <row r="49" spans="1:18" s="8" customFormat="1" ht="90">
      <c r="A49" s="5" t="s">
        <v>11</v>
      </c>
      <c r="B49" s="5" t="s">
        <v>112</v>
      </c>
      <c r="C49" s="1" t="s">
        <v>113</v>
      </c>
      <c r="D49" s="6"/>
      <c r="E49" s="7"/>
      <c r="F49" s="5" t="s">
        <v>12</v>
      </c>
      <c r="G49" s="5" t="s">
        <v>14</v>
      </c>
      <c r="H49" s="5" t="s">
        <v>13</v>
      </c>
      <c r="I49" s="5" t="s">
        <v>15</v>
      </c>
      <c r="J49" s="13">
        <v>1</v>
      </c>
      <c r="K49" s="20">
        <v>42916</v>
      </c>
      <c r="L49" s="20">
        <v>43281</v>
      </c>
      <c r="M49" s="22">
        <v>365</v>
      </c>
      <c r="N49" s="16">
        <v>7991.26</v>
      </c>
      <c r="O49" s="15">
        <f t="shared" si="1"/>
        <v>7991.26</v>
      </c>
      <c r="P49" s="15">
        <f t="shared" si="0"/>
        <v>7991.26</v>
      </c>
      <c r="Q49" s="16">
        <v>2594.7621220000001</v>
      </c>
      <c r="R49" s="15">
        <f t="shared" si="2"/>
        <v>5396.4978780000001</v>
      </c>
    </row>
    <row r="50" spans="1:18" s="8" customFormat="1" ht="90">
      <c r="A50" s="5" t="s">
        <v>11</v>
      </c>
      <c r="B50" s="5" t="s">
        <v>114</v>
      </c>
      <c r="C50" s="1" t="s">
        <v>115</v>
      </c>
      <c r="D50" s="6"/>
      <c r="E50" s="7"/>
      <c r="F50" s="5" t="s">
        <v>12</v>
      </c>
      <c r="G50" s="5" t="s">
        <v>14</v>
      </c>
      <c r="H50" s="5" t="s">
        <v>13</v>
      </c>
      <c r="I50" s="5" t="s">
        <v>15</v>
      </c>
      <c r="J50" s="13">
        <v>1</v>
      </c>
      <c r="K50" s="20">
        <v>42916</v>
      </c>
      <c r="L50" s="20">
        <v>43281</v>
      </c>
      <c r="M50" s="22">
        <v>365</v>
      </c>
      <c r="N50" s="16">
        <v>7991.26</v>
      </c>
      <c r="O50" s="15">
        <f t="shared" si="1"/>
        <v>7991.26</v>
      </c>
      <c r="P50" s="15">
        <f t="shared" si="0"/>
        <v>7991.26</v>
      </c>
      <c r="Q50" s="16">
        <v>2594.7621220000001</v>
      </c>
      <c r="R50" s="15">
        <f t="shared" si="2"/>
        <v>5396.4978780000001</v>
      </c>
    </row>
    <row r="51" spans="1:18" s="8" customFormat="1" ht="90">
      <c r="A51" s="5" t="s">
        <v>11</v>
      </c>
      <c r="B51" s="5" t="s">
        <v>116</v>
      </c>
      <c r="C51" s="1" t="s">
        <v>117</v>
      </c>
      <c r="D51" s="6"/>
      <c r="E51" s="7"/>
      <c r="F51" s="5" t="s">
        <v>12</v>
      </c>
      <c r="G51" s="5" t="s">
        <v>14</v>
      </c>
      <c r="H51" s="5" t="s">
        <v>13</v>
      </c>
      <c r="I51" s="5" t="s">
        <v>15</v>
      </c>
      <c r="J51" s="13">
        <v>1</v>
      </c>
      <c r="K51" s="20">
        <v>42916</v>
      </c>
      <c r="L51" s="20">
        <v>43281</v>
      </c>
      <c r="M51" s="22">
        <v>365</v>
      </c>
      <c r="N51" s="16">
        <v>7991.26</v>
      </c>
      <c r="O51" s="15">
        <f t="shared" si="1"/>
        <v>7991.26</v>
      </c>
      <c r="P51" s="15">
        <f t="shared" si="0"/>
        <v>7991.26</v>
      </c>
      <c r="Q51" s="16">
        <v>2594.7621220000001</v>
      </c>
      <c r="R51" s="15">
        <f t="shared" si="2"/>
        <v>5396.4978780000001</v>
      </c>
    </row>
    <row r="52" spans="1:18" s="8" customFormat="1" ht="90">
      <c r="A52" s="5" t="s">
        <v>11</v>
      </c>
      <c r="B52" s="5" t="s">
        <v>118</v>
      </c>
      <c r="C52" s="1" t="s">
        <v>119</v>
      </c>
      <c r="D52" s="6"/>
      <c r="E52" s="7"/>
      <c r="F52" s="5" t="s">
        <v>12</v>
      </c>
      <c r="G52" s="5" t="s">
        <v>14</v>
      </c>
      <c r="H52" s="5" t="s">
        <v>13</v>
      </c>
      <c r="I52" s="5" t="s">
        <v>15</v>
      </c>
      <c r="J52" s="13">
        <v>1</v>
      </c>
      <c r="K52" s="20">
        <v>42916</v>
      </c>
      <c r="L52" s="20">
        <v>43281</v>
      </c>
      <c r="M52" s="22">
        <v>365</v>
      </c>
      <c r="N52" s="16">
        <v>7991.26</v>
      </c>
      <c r="O52" s="15">
        <f t="shared" si="1"/>
        <v>7991.26</v>
      </c>
      <c r="P52" s="15">
        <f t="shared" si="0"/>
        <v>7991.26</v>
      </c>
      <c r="Q52" s="16">
        <v>2594.7621220000001</v>
      </c>
      <c r="R52" s="15">
        <f t="shared" si="2"/>
        <v>5396.4978780000001</v>
      </c>
    </row>
    <row r="53" spans="1:18" s="8" customFormat="1" ht="90">
      <c r="A53" s="5" t="s">
        <v>11</v>
      </c>
      <c r="B53" s="5" t="s">
        <v>120</v>
      </c>
      <c r="C53" s="1" t="s">
        <v>121</v>
      </c>
      <c r="D53" s="6"/>
      <c r="E53" s="7"/>
      <c r="F53" s="5" t="s">
        <v>12</v>
      </c>
      <c r="G53" s="5" t="s">
        <v>14</v>
      </c>
      <c r="H53" s="5" t="s">
        <v>13</v>
      </c>
      <c r="I53" s="5" t="s">
        <v>15</v>
      </c>
      <c r="J53" s="13">
        <v>1</v>
      </c>
      <c r="K53" s="20">
        <v>42916</v>
      </c>
      <c r="L53" s="20">
        <v>43281</v>
      </c>
      <c r="M53" s="22">
        <v>365</v>
      </c>
      <c r="N53" s="16">
        <v>7991.26</v>
      </c>
      <c r="O53" s="15">
        <f t="shared" si="1"/>
        <v>7991.26</v>
      </c>
      <c r="P53" s="15">
        <f t="shared" si="0"/>
        <v>7991.26</v>
      </c>
      <c r="Q53" s="16">
        <v>2594.7621220000001</v>
      </c>
      <c r="R53" s="15">
        <f t="shared" si="2"/>
        <v>5396.4978780000001</v>
      </c>
    </row>
    <row r="54" spans="1:18" s="8" customFormat="1" ht="90">
      <c r="A54" s="5" t="s">
        <v>11</v>
      </c>
      <c r="B54" s="5" t="s">
        <v>122</v>
      </c>
      <c r="C54" s="1" t="s">
        <v>123</v>
      </c>
      <c r="D54" s="6"/>
      <c r="E54" s="7"/>
      <c r="F54" s="5" t="s">
        <v>12</v>
      </c>
      <c r="G54" s="5" t="s">
        <v>14</v>
      </c>
      <c r="H54" s="5" t="s">
        <v>13</v>
      </c>
      <c r="I54" s="5" t="s">
        <v>15</v>
      </c>
      <c r="J54" s="13">
        <v>1</v>
      </c>
      <c r="K54" s="20">
        <v>42916</v>
      </c>
      <c r="L54" s="20">
        <v>43281</v>
      </c>
      <c r="M54" s="22">
        <v>365</v>
      </c>
      <c r="N54" s="16">
        <v>7991.26</v>
      </c>
      <c r="O54" s="15">
        <f t="shared" si="1"/>
        <v>7991.26</v>
      </c>
      <c r="P54" s="15">
        <f t="shared" si="0"/>
        <v>7991.26</v>
      </c>
      <c r="Q54" s="16">
        <v>2594.7621220000001</v>
      </c>
      <c r="R54" s="15">
        <f t="shared" si="2"/>
        <v>5396.4978780000001</v>
      </c>
    </row>
    <row r="55" spans="1:18" s="8" customFormat="1" ht="90">
      <c r="A55" s="5" t="s">
        <v>11</v>
      </c>
      <c r="B55" s="5" t="s">
        <v>124</v>
      </c>
      <c r="C55" s="1" t="s">
        <v>125</v>
      </c>
      <c r="D55" s="6"/>
      <c r="E55" s="7"/>
      <c r="F55" s="5" t="s">
        <v>12</v>
      </c>
      <c r="G55" s="5" t="s">
        <v>14</v>
      </c>
      <c r="H55" s="5" t="s">
        <v>13</v>
      </c>
      <c r="I55" s="5" t="s">
        <v>15</v>
      </c>
      <c r="J55" s="13">
        <v>1</v>
      </c>
      <c r="K55" s="20">
        <v>42916</v>
      </c>
      <c r="L55" s="20">
        <v>43281</v>
      </c>
      <c r="M55" s="22">
        <v>365</v>
      </c>
      <c r="N55" s="16">
        <v>7991.26</v>
      </c>
      <c r="O55" s="15">
        <f t="shared" si="1"/>
        <v>7991.26</v>
      </c>
      <c r="P55" s="15">
        <f t="shared" si="0"/>
        <v>7991.26</v>
      </c>
      <c r="Q55" s="16">
        <v>2594.7621220000001</v>
      </c>
      <c r="R55" s="15">
        <f t="shared" si="2"/>
        <v>5396.4978780000001</v>
      </c>
    </row>
    <row r="56" spans="1:18" s="8" customFormat="1" ht="90">
      <c r="A56" s="5" t="s">
        <v>11</v>
      </c>
      <c r="B56" s="5" t="s">
        <v>126</v>
      </c>
      <c r="C56" s="1" t="s">
        <v>127</v>
      </c>
      <c r="D56" s="6"/>
      <c r="E56" s="7"/>
      <c r="F56" s="5" t="s">
        <v>12</v>
      </c>
      <c r="G56" s="5" t="s">
        <v>14</v>
      </c>
      <c r="H56" s="5" t="s">
        <v>13</v>
      </c>
      <c r="I56" s="5" t="s">
        <v>15</v>
      </c>
      <c r="J56" s="13">
        <v>1</v>
      </c>
      <c r="K56" s="20">
        <v>42916</v>
      </c>
      <c r="L56" s="20">
        <v>43281</v>
      </c>
      <c r="M56" s="22">
        <v>365</v>
      </c>
      <c r="N56" s="16">
        <v>7991.26</v>
      </c>
      <c r="O56" s="15">
        <f t="shared" si="1"/>
        <v>7991.26</v>
      </c>
      <c r="P56" s="15">
        <f t="shared" si="0"/>
        <v>7991.26</v>
      </c>
      <c r="Q56" s="16">
        <v>2594.7621220000001</v>
      </c>
      <c r="R56" s="15">
        <f t="shared" si="2"/>
        <v>5396.4978780000001</v>
      </c>
    </row>
    <row r="57" spans="1:18" s="8" customFormat="1" ht="90">
      <c r="A57" s="5" t="s">
        <v>11</v>
      </c>
      <c r="B57" s="5" t="s">
        <v>128</v>
      </c>
      <c r="C57" s="1" t="s">
        <v>129</v>
      </c>
      <c r="D57" s="6"/>
      <c r="E57" s="7"/>
      <c r="F57" s="5" t="s">
        <v>12</v>
      </c>
      <c r="G57" s="5" t="s">
        <v>14</v>
      </c>
      <c r="H57" s="5" t="s">
        <v>13</v>
      </c>
      <c r="I57" s="5" t="s">
        <v>15</v>
      </c>
      <c r="J57" s="13">
        <v>1</v>
      </c>
      <c r="K57" s="20">
        <v>42916</v>
      </c>
      <c r="L57" s="20">
        <v>43281</v>
      </c>
      <c r="M57" s="22">
        <v>365</v>
      </c>
      <c r="N57" s="16">
        <v>7991.26</v>
      </c>
      <c r="O57" s="15">
        <f t="shared" si="1"/>
        <v>7991.26</v>
      </c>
      <c r="P57" s="15">
        <f t="shared" si="0"/>
        <v>7991.26</v>
      </c>
      <c r="Q57" s="16">
        <v>2594.7621220000001</v>
      </c>
      <c r="R57" s="15">
        <f t="shared" si="2"/>
        <v>5396.4978780000001</v>
      </c>
    </row>
    <row r="58" spans="1:18" s="8" customFormat="1" ht="90">
      <c r="A58" s="5" t="s">
        <v>11</v>
      </c>
      <c r="B58" s="5" t="s">
        <v>130</v>
      </c>
      <c r="C58" s="1" t="s">
        <v>131</v>
      </c>
      <c r="D58" s="6"/>
      <c r="E58" s="7"/>
      <c r="F58" s="5" t="s">
        <v>12</v>
      </c>
      <c r="G58" s="5" t="s">
        <v>14</v>
      </c>
      <c r="H58" s="5" t="s">
        <v>13</v>
      </c>
      <c r="I58" s="5" t="s">
        <v>15</v>
      </c>
      <c r="J58" s="13">
        <v>1</v>
      </c>
      <c r="K58" s="20">
        <v>42916</v>
      </c>
      <c r="L58" s="20">
        <v>43281</v>
      </c>
      <c r="M58" s="22">
        <v>365</v>
      </c>
      <c r="N58" s="16">
        <v>7991.26</v>
      </c>
      <c r="O58" s="15">
        <f t="shared" si="1"/>
        <v>7991.26</v>
      </c>
      <c r="P58" s="15">
        <f t="shared" si="0"/>
        <v>7991.26</v>
      </c>
      <c r="Q58" s="16">
        <v>2594.7621220000001</v>
      </c>
      <c r="R58" s="15">
        <f t="shared" si="2"/>
        <v>5396.4978780000001</v>
      </c>
    </row>
    <row r="59" spans="1:18" s="8" customFormat="1" ht="90">
      <c r="A59" s="5" t="s">
        <v>11</v>
      </c>
      <c r="B59" s="5" t="s">
        <v>132</v>
      </c>
      <c r="C59" s="1" t="s">
        <v>133</v>
      </c>
      <c r="D59" s="6"/>
      <c r="E59" s="7"/>
      <c r="F59" s="5" t="s">
        <v>12</v>
      </c>
      <c r="G59" s="5" t="s">
        <v>14</v>
      </c>
      <c r="H59" s="5" t="s">
        <v>13</v>
      </c>
      <c r="I59" s="5" t="s">
        <v>15</v>
      </c>
      <c r="J59" s="13">
        <v>1</v>
      </c>
      <c r="K59" s="20">
        <v>42916</v>
      </c>
      <c r="L59" s="20">
        <v>43281</v>
      </c>
      <c r="M59" s="22">
        <v>365</v>
      </c>
      <c r="N59" s="16">
        <v>7991.26</v>
      </c>
      <c r="O59" s="15">
        <f t="shared" si="1"/>
        <v>7991.26</v>
      </c>
      <c r="P59" s="15">
        <f t="shared" si="0"/>
        <v>7991.26</v>
      </c>
      <c r="Q59" s="16">
        <v>2594.7621220000001</v>
      </c>
      <c r="R59" s="15">
        <f t="shared" si="2"/>
        <v>5396.4978780000001</v>
      </c>
    </row>
    <row r="60" spans="1:18" s="8" customFormat="1" ht="90">
      <c r="A60" s="5" t="s">
        <v>11</v>
      </c>
      <c r="B60" s="5" t="s">
        <v>134</v>
      </c>
      <c r="C60" s="1" t="s">
        <v>135</v>
      </c>
      <c r="D60" s="6"/>
      <c r="E60" s="7"/>
      <c r="F60" s="5" t="s">
        <v>12</v>
      </c>
      <c r="G60" s="5" t="s">
        <v>14</v>
      </c>
      <c r="H60" s="5" t="s">
        <v>13</v>
      </c>
      <c r="I60" s="5" t="s">
        <v>15</v>
      </c>
      <c r="J60" s="13">
        <v>1</v>
      </c>
      <c r="K60" s="20">
        <v>42916</v>
      </c>
      <c r="L60" s="20">
        <v>43281</v>
      </c>
      <c r="M60" s="22">
        <v>365</v>
      </c>
      <c r="N60" s="16">
        <v>7991.26</v>
      </c>
      <c r="O60" s="15">
        <f t="shared" si="1"/>
        <v>7991.26</v>
      </c>
      <c r="P60" s="15">
        <f t="shared" si="0"/>
        <v>7991.26</v>
      </c>
      <c r="Q60" s="16">
        <v>2594.7621220000001</v>
      </c>
      <c r="R60" s="15">
        <f t="shared" si="2"/>
        <v>5396.4978780000001</v>
      </c>
    </row>
    <row r="61" spans="1:18" s="8" customFormat="1" ht="90">
      <c r="A61" s="5" t="s">
        <v>11</v>
      </c>
      <c r="B61" s="5" t="s">
        <v>136</v>
      </c>
      <c r="C61" s="1" t="s">
        <v>137</v>
      </c>
      <c r="D61" s="6"/>
      <c r="E61" s="7"/>
      <c r="F61" s="5" t="s">
        <v>12</v>
      </c>
      <c r="G61" s="5" t="s">
        <v>14</v>
      </c>
      <c r="H61" s="5" t="s">
        <v>13</v>
      </c>
      <c r="I61" s="5" t="s">
        <v>15</v>
      </c>
      <c r="J61" s="13">
        <v>1</v>
      </c>
      <c r="K61" s="20">
        <v>42916</v>
      </c>
      <c r="L61" s="20">
        <v>43281</v>
      </c>
      <c r="M61" s="22">
        <v>365</v>
      </c>
      <c r="N61" s="16">
        <v>7991.26</v>
      </c>
      <c r="O61" s="15">
        <f t="shared" si="1"/>
        <v>7991.26</v>
      </c>
      <c r="P61" s="15">
        <f t="shared" si="0"/>
        <v>7991.26</v>
      </c>
      <c r="Q61" s="16">
        <v>2594.7621220000001</v>
      </c>
      <c r="R61" s="15">
        <f t="shared" si="2"/>
        <v>5396.4978780000001</v>
      </c>
    </row>
    <row r="62" spans="1:18" s="8" customFormat="1" ht="90">
      <c r="A62" s="5" t="s">
        <v>11</v>
      </c>
      <c r="B62" s="5" t="s">
        <v>138</v>
      </c>
      <c r="C62" s="1" t="s">
        <v>139</v>
      </c>
      <c r="D62" s="6"/>
      <c r="E62" s="7"/>
      <c r="F62" s="5" t="s">
        <v>12</v>
      </c>
      <c r="G62" s="5" t="s">
        <v>14</v>
      </c>
      <c r="H62" s="5" t="s">
        <v>13</v>
      </c>
      <c r="I62" s="5" t="s">
        <v>15</v>
      </c>
      <c r="J62" s="13">
        <v>1</v>
      </c>
      <c r="K62" s="20">
        <v>42916</v>
      </c>
      <c r="L62" s="20">
        <v>43281</v>
      </c>
      <c r="M62" s="22">
        <v>365</v>
      </c>
      <c r="N62" s="16">
        <v>7991.26</v>
      </c>
      <c r="O62" s="15">
        <f t="shared" si="1"/>
        <v>7991.26</v>
      </c>
      <c r="P62" s="15">
        <f t="shared" si="0"/>
        <v>7991.26</v>
      </c>
      <c r="Q62" s="16">
        <v>2594.7621220000001</v>
      </c>
      <c r="R62" s="15">
        <f t="shared" si="2"/>
        <v>5396.4978780000001</v>
      </c>
    </row>
    <row r="63" spans="1:18" s="8" customFormat="1" ht="90">
      <c r="A63" s="5" t="s">
        <v>11</v>
      </c>
      <c r="B63" s="5" t="s">
        <v>140</v>
      </c>
      <c r="C63" s="1" t="s">
        <v>141</v>
      </c>
      <c r="D63" s="6"/>
      <c r="E63" s="7"/>
      <c r="F63" s="5" t="s">
        <v>12</v>
      </c>
      <c r="G63" s="5" t="s">
        <v>14</v>
      </c>
      <c r="H63" s="5" t="s">
        <v>13</v>
      </c>
      <c r="I63" s="5" t="s">
        <v>15</v>
      </c>
      <c r="J63" s="13">
        <v>1</v>
      </c>
      <c r="K63" s="20">
        <v>42916</v>
      </c>
      <c r="L63" s="20">
        <v>43281</v>
      </c>
      <c r="M63" s="22">
        <v>365</v>
      </c>
      <c r="N63" s="16">
        <v>7991.26</v>
      </c>
      <c r="O63" s="15">
        <f t="shared" si="1"/>
        <v>7991.26</v>
      </c>
      <c r="P63" s="15">
        <f t="shared" si="0"/>
        <v>7991.26</v>
      </c>
      <c r="Q63" s="16">
        <v>2594.7621220000001</v>
      </c>
      <c r="R63" s="15">
        <f t="shared" si="2"/>
        <v>5396.4978780000001</v>
      </c>
    </row>
    <row r="64" spans="1:18" s="8" customFormat="1" ht="90">
      <c r="A64" s="5" t="s">
        <v>11</v>
      </c>
      <c r="B64" s="5" t="s">
        <v>142</v>
      </c>
      <c r="C64" s="1" t="s">
        <v>143</v>
      </c>
      <c r="D64" s="6"/>
      <c r="E64" s="7"/>
      <c r="F64" s="5" t="s">
        <v>12</v>
      </c>
      <c r="G64" s="5" t="s">
        <v>14</v>
      </c>
      <c r="H64" s="5" t="s">
        <v>13</v>
      </c>
      <c r="I64" s="5" t="s">
        <v>15</v>
      </c>
      <c r="J64" s="13">
        <v>1</v>
      </c>
      <c r="K64" s="20">
        <v>42916</v>
      </c>
      <c r="L64" s="20">
        <v>43281</v>
      </c>
      <c r="M64" s="22">
        <v>365</v>
      </c>
      <c r="N64" s="16">
        <v>7991.26</v>
      </c>
      <c r="O64" s="15">
        <f t="shared" si="1"/>
        <v>7991.26</v>
      </c>
      <c r="P64" s="15">
        <f t="shared" si="0"/>
        <v>7991.26</v>
      </c>
      <c r="Q64" s="16">
        <v>2594.7621220000001</v>
      </c>
      <c r="R64" s="15">
        <f t="shared" si="2"/>
        <v>5396.4978780000001</v>
      </c>
    </row>
    <row r="65" spans="1:18" s="8" customFormat="1" ht="90">
      <c r="A65" s="5" t="s">
        <v>11</v>
      </c>
      <c r="B65" s="5" t="s">
        <v>144</v>
      </c>
      <c r="C65" s="1" t="s">
        <v>145</v>
      </c>
      <c r="D65" s="6"/>
      <c r="E65" s="7"/>
      <c r="F65" s="5" t="s">
        <v>12</v>
      </c>
      <c r="G65" s="5" t="s">
        <v>14</v>
      </c>
      <c r="H65" s="5" t="s">
        <v>13</v>
      </c>
      <c r="I65" s="5" t="s">
        <v>15</v>
      </c>
      <c r="J65" s="13">
        <v>1</v>
      </c>
      <c r="K65" s="20">
        <v>42916</v>
      </c>
      <c r="L65" s="20">
        <v>43281</v>
      </c>
      <c r="M65" s="22">
        <v>365</v>
      </c>
      <c r="N65" s="16">
        <v>7991.26</v>
      </c>
      <c r="O65" s="15">
        <f t="shared" si="1"/>
        <v>7991.26</v>
      </c>
      <c r="P65" s="15">
        <f t="shared" si="0"/>
        <v>7991.26</v>
      </c>
      <c r="Q65" s="16">
        <v>2594.7621220000001</v>
      </c>
      <c r="R65" s="15">
        <f t="shared" si="2"/>
        <v>5396.4978780000001</v>
      </c>
    </row>
    <row r="66" spans="1:18" s="8" customFormat="1" ht="90">
      <c r="A66" s="5" t="s">
        <v>11</v>
      </c>
      <c r="B66" s="5" t="s">
        <v>146</v>
      </c>
      <c r="C66" s="1" t="s">
        <v>147</v>
      </c>
      <c r="D66" s="6"/>
      <c r="E66" s="7"/>
      <c r="F66" s="5" t="s">
        <v>12</v>
      </c>
      <c r="G66" s="5" t="s">
        <v>14</v>
      </c>
      <c r="H66" s="5" t="s">
        <v>13</v>
      </c>
      <c r="I66" s="5" t="s">
        <v>15</v>
      </c>
      <c r="J66" s="13">
        <v>1</v>
      </c>
      <c r="K66" s="20">
        <v>42916</v>
      </c>
      <c r="L66" s="20">
        <v>43281</v>
      </c>
      <c r="M66" s="22">
        <v>365</v>
      </c>
      <c r="N66" s="16">
        <v>7991.26</v>
      </c>
      <c r="O66" s="15">
        <f t="shared" si="1"/>
        <v>7991.26</v>
      </c>
      <c r="P66" s="15">
        <f t="shared" si="0"/>
        <v>7991.26</v>
      </c>
      <c r="Q66" s="16">
        <v>2594.7621220000001</v>
      </c>
      <c r="R66" s="15">
        <f t="shared" si="2"/>
        <v>5396.4978780000001</v>
      </c>
    </row>
    <row r="67" spans="1:18" s="8" customFormat="1" ht="90">
      <c r="A67" s="5" t="s">
        <v>11</v>
      </c>
      <c r="B67" s="5" t="s">
        <v>148</v>
      </c>
      <c r="C67" s="1" t="s">
        <v>149</v>
      </c>
      <c r="D67" s="6"/>
      <c r="E67" s="7"/>
      <c r="F67" s="5" t="s">
        <v>12</v>
      </c>
      <c r="G67" s="5" t="s">
        <v>14</v>
      </c>
      <c r="H67" s="5" t="s">
        <v>13</v>
      </c>
      <c r="I67" s="5" t="s">
        <v>15</v>
      </c>
      <c r="J67" s="13">
        <v>1</v>
      </c>
      <c r="K67" s="20">
        <v>42916</v>
      </c>
      <c r="L67" s="20">
        <v>43281</v>
      </c>
      <c r="M67" s="22">
        <v>365</v>
      </c>
      <c r="N67" s="16">
        <v>7991.26</v>
      </c>
      <c r="O67" s="15">
        <f t="shared" si="1"/>
        <v>7991.26</v>
      </c>
      <c r="P67" s="15">
        <f t="shared" ref="P67:P116" si="3">(O67/365*M67)*J67</f>
        <v>7991.26</v>
      </c>
      <c r="Q67" s="16">
        <v>2594.7621220000001</v>
      </c>
      <c r="R67" s="15">
        <f t="shared" si="2"/>
        <v>5396.4978780000001</v>
      </c>
    </row>
    <row r="68" spans="1:18" s="8" customFormat="1" ht="90">
      <c r="A68" s="5" t="s">
        <v>11</v>
      </c>
      <c r="B68" s="5" t="s">
        <v>150</v>
      </c>
      <c r="C68" s="1" t="s">
        <v>151</v>
      </c>
      <c r="D68" s="6"/>
      <c r="E68" s="7"/>
      <c r="F68" s="5" t="s">
        <v>12</v>
      </c>
      <c r="G68" s="5" t="s">
        <v>14</v>
      </c>
      <c r="H68" s="5" t="s">
        <v>13</v>
      </c>
      <c r="I68" s="5" t="s">
        <v>15</v>
      </c>
      <c r="J68" s="13">
        <v>1</v>
      </c>
      <c r="K68" s="20">
        <v>42916</v>
      </c>
      <c r="L68" s="20">
        <v>43281</v>
      </c>
      <c r="M68" s="22">
        <v>365</v>
      </c>
      <c r="N68" s="16">
        <v>7991.26</v>
      </c>
      <c r="O68" s="15">
        <f t="shared" ref="O68:O122" si="4">N68</f>
        <v>7991.26</v>
      </c>
      <c r="P68" s="15">
        <f t="shared" si="3"/>
        <v>7991.26</v>
      </c>
      <c r="Q68" s="16">
        <v>2594.7621220000001</v>
      </c>
      <c r="R68" s="15">
        <f t="shared" ref="R68:R122" si="5">P68-Q68</f>
        <v>5396.4978780000001</v>
      </c>
    </row>
    <row r="69" spans="1:18" s="8" customFormat="1" ht="90">
      <c r="A69" s="5" t="s">
        <v>11</v>
      </c>
      <c r="B69" s="5" t="s">
        <v>152</v>
      </c>
      <c r="C69" s="1" t="s">
        <v>153</v>
      </c>
      <c r="D69" s="6"/>
      <c r="E69" s="7"/>
      <c r="F69" s="5" t="s">
        <v>12</v>
      </c>
      <c r="G69" s="5" t="s">
        <v>14</v>
      </c>
      <c r="H69" s="5" t="s">
        <v>13</v>
      </c>
      <c r="I69" s="5" t="s">
        <v>15</v>
      </c>
      <c r="J69" s="13">
        <v>1</v>
      </c>
      <c r="K69" s="20">
        <v>42916</v>
      </c>
      <c r="L69" s="20">
        <v>43281</v>
      </c>
      <c r="M69" s="22">
        <v>365</v>
      </c>
      <c r="N69" s="16">
        <v>7991.26</v>
      </c>
      <c r="O69" s="15">
        <f t="shared" si="4"/>
        <v>7991.26</v>
      </c>
      <c r="P69" s="15">
        <f t="shared" si="3"/>
        <v>7991.26</v>
      </c>
      <c r="Q69" s="16">
        <v>2594.7621220000001</v>
      </c>
      <c r="R69" s="15">
        <f t="shared" si="5"/>
        <v>5396.4978780000001</v>
      </c>
    </row>
    <row r="70" spans="1:18" s="8" customFormat="1" ht="90">
      <c r="A70" s="5" t="s">
        <v>11</v>
      </c>
      <c r="B70" s="5" t="s">
        <v>154</v>
      </c>
      <c r="C70" s="1" t="s">
        <v>155</v>
      </c>
      <c r="D70" s="6"/>
      <c r="E70" s="7"/>
      <c r="F70" s="5" t="s">
        <v>12</v>
      </c>
      <c r="G70" s="5" t="s">
        <v>14</v>
      </c>
      <c r="H70" s="5" t="s">
        <v>13</v>
      </c>
      <c r="I70" s="5" t="s">
        <v>15</v>
      </c>
      <c r="J70" s="13">
        <v>1</v>
      </c>
      <c r="K70" s="20">
        <v>42916</v>
      </c>
      <c r="L70" s="20">
        <v>43281</v>
      </c>
      <c r="M70" s="22">
        <v>365</v>
      </c>
      <c r="N70" s="16">
        <v>7991.26</v>
      </c>
      <c r="O70" s="15">
        <f t="shared" si="4"/>
        <v>7991.26</v>
      </c>
      <c r="P70" s="15">
        <f t="shared" si="3"/>
        <v>7991.26</v>
      </c>
      <c r="Q70" s="16">
        <v>2594.7621220000001</v>
      </c>
      <c r="R70" s="15">
        <f t="shared" si="5"/>
        <v>5396.4978780000001</v>
      </c>
    </row>
    <row r="71" spans="1:18" s="8" customFormat="1" ht="90">
      <c r="A71" s="5" t="s">
        <v>11</v>
      </c>
      <c r="B71" s="5" t="s">
        <v>156</v>
      </c>
      <c r="C71" s="1" t="s">
        <v>157</v>
      </c>
      <c r="D71" s="6"/>
      <c r="E71" s="7"/>
      <c r="F71" s="5" t="s">
        <v>12</v>
      </c>
      <c r="G71" s="5" t="s">
        <v>14</v>
      </c>
      <c r="H71" s="5" t="s">
        <v>13</v>
      </c>
      <c r="I71" s="5" t="s">
        <v>15</v>
      </c>
      <c r="J71" s="13">
        <v>1</v>
      </c>
      <c r="K71" s="20">
        <v>42916</v>
      </c>
      <c r="L71" s="20">
        <v>43281</v>
      </c>
      <c r="M71" s="22">
        <v>365</v>
      </c>
      <c r="N71" s="16">
        <v>7991.26</v>
      </c>
      <c r="O71" s="15">
        <f t="shared" si="4"/>
        <v>7991.26</v>
      </c>
      <c r="P71" s="15">
        <f t="shared" si="3"/>
        <v>7991.26</v>
      </c>
      <c r="Q71" s="16">
        <v>2594.7621220000001</v>
      </c>
      <c r="R71" s="15">
        <f t="shared" si="5"/>
        <v>5396.4978780000001</v>
      </c>
    </row>
    <row r="72" spans="1:18" s="8" customFormat="1" ht="90">
      <c r="A72" s="5" t="s">
        <v>11</v>
      </c>
      <c r="B72" s="5" t="s">
        <v>158</v>
      </c>
      <c r="C72" s="1" t="s">
        <v>159</v>
      </c>
      <c r="D72" s="6"/>
      <c r="E72" s="7"/>
      <c r="F72" s="5" t="s">
        <v>12</v>
      </c>
      <c r="G72" s="5" t="s">
        <v>14</v>
      </c>
      <c r="H72" s="5" t="s">
        <v>13</v>
      </c>
      <c r="I72" s="5" t="s">
        <v>15</v>
      </c>
      <c r="J72" s="13">
        <v>1</v>
      </c>
      <c r="K72" s="20">
        <v>42916</v>
      </c>
      <c r="L72" s="20">
        <v>43281</v>
      </c>
      <c r="M72" s="22">
        <v>365</v>
      </c>
      <c r="N72" s="16">
        <v>7991.26</v>
      </c>
      <c r="O72" s="15">
        <f t="shared" si="4"/>
        <v>7991.26</v>
      </c>
      <c r="P72" s="15">
        <f t="shared" si="3"/>
        <v>7991.26</v>
      </c>
      <c r="Q72" s="16">
        <v>2594.7621220000001</v>
      </c>
      <c r="R72" s="15">
        <f t="shared" si="5"/>
        <v>5396.4978780000001</v>
      </c>
    </row>
    <row r="73" spans="1:18" s="8" customFormat="1" ht="90">
      <c r="A73" s="5" t="s">
        <v>11</v>
      </c>
      <c r="B73" s="5" t="s">
        <v>160</v>
      </c>
      <c r="C73" s="1" t="s">
        <v>161</v>
      </c>
      <c r="D73" s="6"/>
      <c r="E73" s="7"/>
      <c r="F73" s="5" t="s">
        <v>12</v>
      </c>
      <c r="G73" s="5" t="s">
        <v>14</v>
      </c>
      <c r="H73" s="5" t="s">
        <v>13</v>
      </c>
      <c r="I73" s="5" t="s">
        <v>15</v>
      </c>
      <c r="J73" s="13">
        <v>1</v>
      </c>
      <c r="K73" s="20">
        <v>42916</v>
      </c>
      <c r="L73" s="20">
        <v>43281</v>
      </c>
      <c r="M73" s="22">
        <v>365</v>
      </c>
      <c r="N73" s="16">
        <v>7991.26</v>
      </c>
      <c r="O73" s="15">
        <f t="shared" si="4"/>
        <v>7991.26</v>
      </c>
      <c r="P73" s="15">
        <f t="shared" si="3"/>
        <v>7991.26</v>
      </c>
      <c r="Q73" s="16">
        <v>2594.7621220000001</v>
      </c>
      <c r="R73" s="15">
        <f t="shared" si="5"/>
        <v>5396.4978780000001</v>
      </c>
    </row>
    <row r="74" spans="1:18" s="8" customFormat="1" ht="90">
      <c r="A74" s="5" t="s">
        <v>11</v>
      </c>
      <c r="B74" s="5" t="s">
        <v>162</v>
      </c>
      <c r="C74" s="1" t="s">
        <v>163</v>
      </c>
      <c r="D74" s="6"/>
      <c r="E74" s="7"/>
      <c r="F74" s="5" t="s">
        <v>12</v>
      </c>
      <c r="G74" s="5" t="s">
        <v>14</v>
      </c>
      <c r="H74" s="5" t="s">
        <v>13</v>
      </c>
      <c r="I74" s="5" t="s">
        <v>15</v>
      </c>
      <c r="J74" s="13">
        <v>1</v>
      </c>
      <c r="K74" s="20">
        <v>42916</v>
      </c>
      <c r="L74" s="20">
        <v>43281</v>
      </c>
      <c r="M74" s="22">
        <v>365</v>
      </c>
      <c r="N74" s="16">
        <v>7991.26</v>
      </c>
      <c r="O74" s="15">
        <f t="shared" si="4"/>
        <v>7991.26</v>
      </c>
      <c r="P74" s="15">
        <f t="shared" si="3"/>
        <v>7991.26</v>
      </c>
      <c r="Q74" s="16">
        <v>2594.7621220000001</v>
      </c>
      <c r="R74" s="15">
        <f t="shared" si="5"/>
        <v>5396.4978780000001</v>
      </c>
    </row>
    <row r="75" spans="1:18" s="8" customFormat="1" ht="90">
      <c r="A75" s="5" t="s">
        <v>11</v>
      </c>
      <c r="B75" s="5" t="s">
        <v>164</v>
      </c>
      <c r="C75" s="1" t="s">
        <v>165</v>
      </c>
      <c r="D75" s="2">
        <v>3420292</v>
      </c>
      <c r="E75" s="7"/>
      <c r="F75" s="5" t="s">
        <v>12</v>
      </c>
      <c r="G75" s="5" t="s">
        <v>14</v>
      </c>
      <c r="H75" s="5" t="s">
        <v>13</v>
      </c>
      <c r="I75" s="5" t="s">
        <v>15</v>
      </c>
      <c r="J75" s="13">
        <v>1</v>
      </c>
      <c r="K75" s="20">
        <v>42916</v>
      </c>
      <c r="L75" s="20">
        <v>43281</v>
      </c>
      <c r="M75" s="22">
        <v>365</v>
      </c>
      <c r="N75" s="16">
        <v>7991.26</v>
      </c>
      <c r="O75" s="15">
        <f t="shared" si="4"/>
        <v>7991.26</v>
      </c>
      <c r="P75" s="15">
        <f t="shared" si="3"/>
        <v>7991.26</v>
      </c>
      <c r="Q75" s="16">
        <v>2594.7621220000001</v>
      </c>
      <c r="R75" s="15">
        <f t="shared" si="5"/>
        <v>5396.4978780000001</v>
      </c>
    </row>
    <row r="76" spans="1:18" s="8" customFormat="1" ht="90">
      <c r="A76" s="5" t="s">
        <v>11</v>
      </c>
      <c r="B76" s="5" t="s">
        <v>166</v>
      </c>
      <c r="C76" s="1" t="s">
        <v>167</v>
      </c>
      <c r="D76" s="2">
        <v>3602629</v>
      </c>
      <c r="E76" s="7"/>
      <c r="F76" s="5" t="s">
        <v>12</v>
      </c>
      <c r="G76" s="5" t="s">
        <v>14</v>
      </c>
      <c r="H76" s="5" t="s">
        <v>13</v>
      </c>
      <c r="I76" s="5" t="s">
        <v>15</v>
      </c>
      <c r="J76" s="13">
        <v>1</v>
      </c>
      <c r="K76" s="20">
        <v>42916</v>
      </c>
      <c r="L76" s="20">
        <v>43281</v>
      </c>
      <c r="M76" s="22">
        <v>365</v>
      </c>
      <c r="N76" s="16">
        <v>7991.26</v>
      </c>
      <c r="O76" s="15">
        <f t="shared" si="4"/>
        <v>7991.26</v>
      </c>
      <c r="P76" s="15">
        <f t="shared" si="3"/>
        <v>7991.26</v>
      </c>
      <c r="Q76" s="16">
        <v>2594.7621220000001</v>
      </c>
      <c r="R76" s="15">
        <f t="shared" si="5"/>
        <v>5396.4978780000001</v>
      </c>
    </row>
    <row r="77" spans="1:18" s="8" customFormat="1" ht="90">
      <c r="A77" s="5" t="s">
        <v>11</v>
      </c>
      <c r="B77" s="5" t="s">
        <v>168</v>
      </c>
      <c r="C77" s="1" t="s">
        <v>169</v>
      </c>
      <c r="D77" s="6"/>
      <c r="E77" s="7"/>
      <c r="F77" s="5" t="s">
        <v>12</v>
      </c>
      <c r="G77" s="5" t="s">
        <v>14</v>
      </c>
      <c r="H77" s="5" t="s">
        <v>13</v>
      </c>
      <c r="I77" s="5" t="s">
        <v>15</v>
      </c>
      <c r="J77" s="13">
        <v>1</v>
      </c>
      <c r="K77" s="20">
        <v>42916</v>
      </c>
      <c r="L77" s="20">
        <v>43281</v>
      </c>
      <c r="M77" s="22">
        <v>365</v>
      </c>
      <c r="N77" s="16">
        <v>7991.26</v>
      </c>
      <c r="O77" s="15">
        <f t="shared" si="4"/>
        <v>7991.26</v>
      </c>
      <c r="P77" s="15">
        <f t="shared" si="3"/>
        <v>7991.26</v>
      </c>
      <c r="Q77" s="16">
        <v>2594.7621220000001</v>
      </c>
      <c r="R77" s="15">
        <f t="shared" si="5"/>
        <v>5396.4978780000001</v>
      </c>
    </row>
    <row r="78" spans="1:18" s="8" customFormat="1" ht="90">
      <c r="A78" s="5" t="s">
        <v>11</v>
      </c>
      <c r="B78" s="5" t="s">
        <v>170</v>
      </c>
      <c r="C78" s="1" t="s">
        <v>171</v>
      </c>
      <c r="D78" s="6"/>
      <c r="E78" s="7"/>
      <c r="F78" s="5" t="s">
        <v>12</v>
      </c>
      <c r="G78" s="5" t="s">
        <v>14</v>
      </c>
      <c r="H78" s="5" t="s">
        <v>13</v>
      </c>
      <c r="I78" s="5" t="s">
        <v>15</v>
      </c>
      <c r="J78" s="13">
        <v>1</v>
      </c>
      <c r="K78" s="20">
        <v>42916</v>
      </c>
      <c r="L78" s="20">
        <v>43281</v>
      </c>
      <c r="M78" s="22">
        <v>365</v>
      </c>
      <c r="N78" s="16">
        <v>7991.26</v>
      </c>
      <c r="O78" s="15">
        <f t="shared" si="4"/>
        <v>7991.26</v>
      </c>
      <c r="P78" s="15">
        <f t="shared" si="3"/>
        <v>7991.26</v>
      </c>
      <c r="Q78" s="16">
        <v>2594.7621220000001</v>
      </c>
      <c r="R78" s="15">
        <f t="shared" si="5"/>
        <v>5396.4978780000001</v>
      </c>
    </row>
    <row r="79" spans="1:18" s="8" customFormat="1" ht="90">
      <c r="A79" s="5" t="s">
        <v>11</v>
      </c>
      <c r="B79" s="5" t="s">
        <v>172</v>
      </c>
      <c r="C79" s="1" t="s">
        <v>173</v>
      </c>
      <c r="D79" s="6"/>
      <c r="E79" s="7"/>
      <c r="F79" s="5" t="s">
        <v>12</v>
      </c>
      <c r="G79" s="5" t="s">
        <v>14</v>
      </c>
      <c r="H79" s="5" t="s">
        <v>13</v>
      </c>
      <c r="I79" s="5" t="s">
        <v>15</v>
      </c>
      <c r="J79" s="13">
        <v>1</v>
      </c>
      <c r="K79" s="20">
        <v>42916</v>
      </c>
      <c r="L79" s="20">
        <v>43281</v>
      </c>
      <c r="M79" s="22">
        <v>365</v>
      </c>
      <c r="N79" s="16">
        <v>7991.26</v>
      </c>
      <c r="O79" s="15">
        <f t="shared" si="4"/>
        <v>7991.26</v>
      </c>
      <c r="P79" s="15">
        <f t="shared" si="3"/>
        <v>7991.26</v>
      </c>
      <c r="Q79" s="16">
        <v>2594.7621220000001</v>
      </c>
      <c r="R79" s="15">
        <f t="shared" si="5"/>
        <v>5396.4978780000001</v>
      </c>
    </row>
    <row r="80" spans="1:18" s="8" customFormat="1" ht="90">
      <c r="A80" s="5" t="s">
        <v>11</v>
      </c>
      <c r="B80" s="5" t="s">
        <v>174</v>
      </c>
      <c r="C80" s="1" t="s">
        <v>175</v>
      </c>
      <c r="D80" s="6"/>
      <c r="E80" s="7"/>
      <c r="F80" s="5" t="s">
        <v>12</v>
      </c>
      <c r="G80" s="5" t="s">
        <v>14</v>
      </c>
      <c r="H80" s="5" t="s">
        <v>13</v>
      </c>
      <c r="I80" s="5" t="s">
        <v>15</v>
      </c>
      <c r="J80" s="13">
        <v>1</v>
      </c>
      <c r="K80" s="20">
        <v>42916</v>
      </c>
      <c r="L80" s="20">
        <v>43281</v>
      </c>
      <c r="M80" s="22">
        <v>365</v>
      </c>
      <c r="N80" s="16">
        <v>7991.26</v>
      </c>
      <c r="O80" s="15">
        <f t="shared" si="4"/>
        <v>7991.26</v>
      </c>
      <c r="P80" s="15">
        <f t="shared" si="3"/>
        <v>7991.26</v>
      </c>
      <c r="Q80" s="16">
        <v>2594.7621220000001</v>
      </c>
      <c r="R80" s="15">
        <f t="shared" si="5"/>
        <v>5396.4978780000001</v>
      </c>
    </row>
    <row r="81" spans="1:18" s="8" customFormat="1" ht="90">
      <c r="A81" s="5" t="s">
        <v>11</v>
      </c>
      <c r="B81" s="5" t="s">
        <v>176</v>
      </c>
      <c r="C81" s="1" t="s">
        <v>177</v>
      </c>
      <c r="D81" s="6"/>
      <c r="E81" s="7"/>
      <c r="F81" s="5" t="s">
        <v>12</v>
      </c>
      <c r="G81" s="5" t="s">
        <v>14</v>
      </c>
      <c r="H81" s="5" t="s">
        <v>178</v>
      </c>
      <c r="I81" s="5" t="s">
        <v>179</v>
      </c>
      <c r="J81" s="13">
        <v>1</v>
      </c>
      <c r="K81" s="20">
        <v>42916</v>
      </c>
      <c r="L81" s="20">
        <v>43281</v>
      </c>
      <c r="M81" s="22">
        <v>365</v>
      </c>
      <c r="N81" s="16">
        <v>7991.26</v>
      </c>
      <c r="O81" s="15">
        <f t="shared" si="4"/>
        <v>7991.26</v>
      </c>
      <c r="P81" s="15">
        <f t="shared" si="3"/>
        <v>7991.26</v>
      </c>
      <c r="Q81" s="16">
        <v>2594.7621220000001</v>
      </c>
      <c r="R81" s="15">
        <f t="shared" si="5"/>
        <v>5396.4978780000001</v>
      </c>
    </row>
    <row r="82" spans="1:18" s="8" customFormat="1" ht="90">
      <c r="A82" s="5" t="s">
        <v>11</v>
      </c>
      <c r="B82" s="5" t="s">
        <v>176</v>
      </c>
      <c r="C82" s="1" t="s">
        <v>180</v>
      </c>
      <c r="D82" s="6"/>
      <c r="E82" s="7"/>
      <c r="F82" s="5" t="s">
        <v>12</v>
      </c>
      <c r="G82" s="5" t="s">
        <v>14</v>
      </c>
      <c r="H82" s="5" t="s">
        <v>178</v>
      </c>
      <c r="I82" s="5" t="s">
        <v>179</v>
      </c>
      <c r="J82" s="13">
        <v>1</v>
      </c>
      <c r="K82" s="20">
        <v>42916</v>
      </c>
      <c r="L82" s="20">
        <v>43281</v>
      </c>
      <c r="M82" s="22">
        <v>365</v>
      </c>
      <c r="N82" s="16">
        <v>7991.26</v>
      </c>
      <c r="O82" s="15">
        <f t="shared" si="4"/>
        <v>7991.26</v>
      </c>
      <c r="P82" s="15">
        <f t="shared" si="3"/>
        <v>7991.26</v>
      </c>
      <c r="Q82" s="16">
        <v>2594.7621220000001</v>
      </c>
      <c r="R82" s="15">
        <f t="shared" si="5"/>
        <v>5396.4978780000001</v>
      </c>
    </row>
    <row r="83" spans="1:18" s="8" customFormat="1" ht="90">
      <c r="A83" s="5" t="s">
        <v>11</v>
      </c>
      <c r="B83" s="5" t="s">
        <v>176</v>
      </c>
      <c r="C83" s="1" t="s">
        <v>181</v>
      </c>
      <c r="D83" s="2">
        <v>3034933</v>
      </c>
      <c r="E83" s="7"/>
      <c r="F83" s="5" t="s">
        <v>12</v>
      </c>
      <c r="G83" s="5" t="s">
        <v>14</v>
      </c>
      <c r="H83" s="5" t="s">
        <v>178</v>
      </c>
      <c r="I83" s="5" t="s">
        <v>179</v>
      </c>
      <c r="J83" s="13">
        <v>1</v>
      </c>
      <c r="K83" s="20">
        <v>42916</v>
      </c>
      <c r="L83" s="20">
        <v>43281</v>
      </c>
      <c r="M83" s="22">
        <v>365</v>
      </c>
      <c r="N83" s="16">
        <v>7991.26</v>
      </c>
      <c r="O83" s="15">
        <f t="shared" si="4"/>
        <v>7991.26</v>
      </c>
      <c r="P83" s="15">
        <f t="shared" si="3"/>
        <v>7991.26</v>
      </c>
      <c r="Q83" s="16">
        <v>2594.7621220000001</v>
      </c>
      <c r="R83" s="15">
        <f t="shared" si="5"/>
        <v>5396.4978780000001</v>
      </c>
    </row>
    <row r="84" spans="1:18" s="8" customFormat="1" ht="90">
      <c r="A84" s="5" t="s">
        <v>11</v>
      </c>
      <c r="B84" s="5" t="s">
        <v>182</v>
      </c>
      <c r="C84" s="1" t="s">
        <v>183</v>
      </c>
      <c r="D84" s="2">
        <v>313970</v>
      </c>
      <c r="E84" s="7"/>
      <c r="F84" s="5" t="s">
        <v>12</v>
      </c>
      <c r="G84" s="5" t="s">
        <v>14</v>
      </c>
      <c r="H84" s="5" t="s">
        <v>13</v>
      </c>
      <c r="I84" s="5" t="s">
        <v>15</v>
      </c>
      <c r="J84" s="13">
        <v>1</v>
      </c>
      <c r="K84" s="20">
        <v>42916</v>
      </c>
      <c r="L84" s="20">
        <v>43281</v>
      </c>
      <c r="M84" s="22">
        <v>365</v>
      </c>
      <c r="N84" s="16">
        <v>7991.26</v>
      </c>
      <c r="O84" s="15">
        <f t="shared" si="4"/>
        <v>7991.26</v>
      </c>
      <c r="P84" s="15">
        <f t="shared" si="3"/>
        <v>7991.26</v>
      </c>
      <c r="Q84" s="16">
        <v>2594.7621220000001</v>
      </c>
      <c r="R84" s="15">
        <f t="shared" si="5"/>
        <v>5396.4978780000001</v>
      </c>
    </row>
    <row r="85" spans="1:18" s="8" customFormat="1" ht="90">
      <c r="A85" s="5" t="s">
        <v>11</v>
      </c>
      <c r="B85" s="5" t="s">
        <v>184</v>
      </c>
      <c r="C85" s="1" t="s">
        <v>185</v>
      </c>
      <c r="D85" s="6"/>
      <c r="E85" s="7"/>
      <c r="F85" s="5" t="s">
        <v>12</v>
      </c>
      <c r="G85" s="5" t="s">
        <v>14</v>
      </c>
      <c r="H85" s="5" t="s">
        <v>13</v>
      </c>
      <c r="I85" s="5" t="s">
        <v>15</v>
      </c>
      <c r="J85" s="13">
        <v>1</v>
      </c>
      <c r="K85" s="20">
        <v>42916</v>
      </c>
      <c r="L85" s="20">
        <v>43281</v>
      </c>
      <c r="M85" s="22">
        <v>365</v>
      </c>
      <c r="N85" s="16">
        <v>7991.26</v>
      </c>
      <c r="O85" s="15">
        <f t="shared" si="4"/>
        <v>7991.26</v>
      </c>
      <c r="P85" s="15">
        <f t="shared" si="3"/>
        <v>7991.26</v>
      </c>
      <c r="Q85" s="16">
        <v>2594.7621220000001</v>
      </c>
      <c r="R85" s="15">
        <f t="shared" si="5"/>
        <v>5396.4978780000001</v>
      </c>
    </row>
    <row r="86" spans="1:18" s="8" customFormat="1" ht="90">
      <c r="A86" s="5" t="s">
        <v>10</v>
      </c>
      <c r="B86" s="5" t="s">
        <v>186</v>
      </c>
      <c r="C86" s="1" t="s">
        <v>187</v>
      </c>
      <c r="D86" s="6"/>
      <c r="E86" s="7"/>
      <c r="F86" s="5" t="s">
        <v>12</v>
      </c>
      <c r="G86" s="5" t="s">
        <v>14</v>
      </c>
      <c r="H86" s="5" t="s">
        <v>178</v>
      </c>
      <c r="I86" s="5" t="s">
        <v>179</v>
      </c>
      <c r="J86" s="13">
        <v>1</v>
      </c>
      <c r="K86" s="20">
        <v>42916</v>
      </c>
      <c r="L86" s="20">
        <v>43281</v>
      </c>
      <c r="M86" s="22">
        <v>365</v>
      </c>
      <c r="N86" s="16">
        <v>7991.26</v>
      </c>
      <c r="O86" s="15">
        <f t="shared" si="4"/>
        <v>7991.26</v>
      </c>
      <c r="P86" s="15">
        <f t="shared" si="3"/>
        <v>7991.26</v>
      </c>
      <c r="Q86" s="16">
        <v>2594.7621220000001</v>
      </c>
      <c r="R86" s="15">
        <f t="shared" si="5"/>
        <v>5396.4978780000001</v>
      </c>
    </row>
    <row r="87" spans="1:18" s="8" customFormat="1" ht="90">
      <c r="A87" s="5" t="s">
        <v>11</v>
      </c>
      <c r="B87" s="5" t="s">
        <v>176</v>
      </c>
      <c r="C87" s="1" t="s">
        <v>188</v>
      </c>
      <c r="D87" s="2">
        <v>4920772</v>
      </c>
      <c r="E87" s="7"/>
      <c r="F87" s="5" t="s">
        <v>12</v>
      </c>
      <c r="G87" s="5" t="s">
        <v>14</v>
      </c>
      <c r="H87" s="5" t="s">
        <v>178</v>
      </c>
      <c r="I87" s="5" t="s">
        <v>179</v>
      </c>
      <c r="J87" s="13">
        <v>1</v>
      </c>
      <c r="K87" s="20">
        <v>42916</v>
      </c>
      <c r="L87" s="20">
        <v>43281</v>
      </c>
      <c r="M87" s="22">
        <v>365</v>
      </c>
      <c r="N87" s="16">
        <v>7991.26</v>
      </c>
      <c r="O87" s="15">
        <f t="shared" si="4"/>
        <v>7991.26</v>
      </c>
      <c r="P87" s="15">
        <f t="shared" si="3"/>
        <v>7991.26</v>
      </c>
      <c r="Q87" s="16">
        <v>2594.7621220000001</v>
      </c>
      <c r="R87" s="15">
        <f t="shared" si="5"/>
        <v>5396.4978780000001</v>
      </c>
    </row>
    <row r="88" spans="1:18" s="8" customFormat="1" ht="90">
      <c r="A88" s="5" t="s">
        <v>11</v>
      </c>
      <c r="B88" s="5" t="s">
        <v>176</v>
      </c>
      <c r="C88" s="1" t="s">
        <v>189</v>
      </c>
      <c r="D88" s="2">
        <v>795523</v>
      </c>
      <c r="E88" s="7"/>
      <c r="F88" s="5" t="s">
        <v>12</v>
      </c>
      <c r="G88" s="5" t="s">
        <v>14</v>
      </c>
      <c r="H88" s="5" t="s">
        <v>178</v>
      </c>
      <c r="I88" s="5" t="s">
        <v>179</v>
      </c>
      <c r="J88" s="13">
        <v>1</v>
      </c>
      <c r="K88" s="20">
        <v>42916</v>
      </c>
      <c r="L88" s="20">
        <v>43281</v>
      </c>
      <c r="M88" s="22">
        <v>365</v>
      </c>
      <c r="N88" s="16">
        <v>7991.26</v>
      </c>
      <c r="O88" s="15">
        <f t="shared" si="4"/>
        <v>7991.26</v>
      </c>
      <c r="P88" s="15">
        <f t="shared" si="3"/>
        <v>7991.26</v>
      </c>
      <c r="Q88" s="16">
        <v>2594.7621220000001</v>
      </c>
      <c r="R88" s="15">
        <f t="shared" si="5"/>
        <v>5396.4978780000001</v>
      </c>
    </row>
    <row r="89" spans="1:18" s="8" customFormat="1" ht="90">
      <c r="A89" s="5" t="s">
        <v>11</v>
      </c>
      <c r="B89" s="5" t="s">
        <v>176</v>
      </c>
      <c r="C89" s="1" t="s">
        <v>190</v>
      </c>
      <c r="D89" s="2">
        <v>2485009</v>
      </c>
      <c r="E89" s="7"/>
      <c r="F89" s="5" t="s">
        <v>12</v>
      </c>
      <c r="G89" s="5" t="s">
        <v>14</v>
      </c>
      <c r="H89" s="5" t="s">
        <v>178</v>
      </c>
      <c r="I89" s="5" t="s">
        <v>179</v>
      </c>
      <c r="J89" s="13">
        <v>1</v>
      </c>
      <c r="K89" s="20">
        <v>42916</v>
      </c>
      <c r="L89" s="20">
        <v>43281</v>
      </c>
      <c r="M89" s="22">
        <v>365</v>
      </c>
      <c r="N89" s="16">
        <v>7991.26</v>
      </c>
      <c r="O89" s="15">
        <f t="shared" si="4"/>
        <v>7991.26</v>
      </c>
      <c r="P89" s="15">
        <f t="shared" si="3"/>
        <v>7991.26</v>
      </c>
      <c r="Q89" s="16">
        <v>2594.7621220000001</v>
      </c>
      <c r="R89" s="15">
        <f t="shared" si="5"/>
        <v>5396.4978780000001</v>
      </c>
    </row>
    <row r="90" spans="1:18" s="8" customFormat="1" ht="90">
      <c r="A90" s="5" t="s">
        <v>11</v>
      </c>
      <c r="B90" s="5" t="s">
        <v>176</v>
      </c>
      <c r="C90" s="1" t="s">
        <v>191</v>
      </c>
      <c r="D90" s="2">
        <v>1599678</v>
      </c>
      <c r="E90" s="7"/>
      <c r="F90" s="5" t="s">
        <v>12</v>
      </c>
      <c r="G90" s="5" t="s">
        <v>14</v>
      </c>
      <c r="H90" s="5" t="s">
        <v>178</v>
      </c>
      <c r="I90" s="5" t="s">
        <v>179</v>
      </c>
      <c r="J90" s="13">
        <v>1</v>
      </c>
      <c r="K90" s="20">
        <v>42916</v>
      </c>
      <c r="L90" s="20">
        <v>43281</v>
      </c>
      <c r="M90" s="22">
        <v>365</v>
      </c>
      <c r="N90" s="16">
        <v>7991.26</v>
      </c>
      <c r="O90" s="15">
        <f t="shared" si="4"/>
        <v>7991.26</v>
      </c>
      <c r="P90" s="15">
        <f t="shared" si="3"/>
        <v>7991.26</v>
      </c>
      <c r="Q90" s="16">
        <v>2594.7621220000001</v>
      </c>
      <c r="R90" s="15">
        <f t="shared" si="5"/>
        <v>5396.4978780000001</v>
      </c>
    </row>
    <row r="91" spans="1:18" s="8" customFormat="1" ht="90">
      <c r="A91" s="5" t="s">
        <v>11</v>
      </c>
      <c r="B91" s="5" t="s">
        <v>176</v>
      </c>
      <c r="C91" s="1" t="s">
        <v>192</v>
      </c>
      <c r="D91" s="2">
        <v>3732895</v>
      </c>
      <c r="E91" s="7"/>
      <c r="F91" s="5" t="s">
        <v>12</v>
      </c>
      <c r="G91" s="5" t="s">
        <v>14</v>
      </c>
      <c r="H91" s="5" t="s">
        <v>178</v>
      </c>
      <c r="I91" s="5" t="s">
        <v>179</v>
      </c>
      <c r="J91" s="13">
        <v>1</v>
      </c>
      <c r="K91" s="20">
        <v>42916</v>
      </c>
      <c r="L91" s="20">
        <v>43281</v>
      </c>
      <c r="M91" s="22">
        <v>365</v>
      </c>
      <c r="N91" s="16">
        <v>7991.26</v>
      </c>
      <c r="O91" s="15">
        <f t="shared" si="4"/>
        <v>7991.26</v>
      </c>
      <c r="P91" s="15">
        <f t="shared" si="3"/>
        <v>7991.26</v>
      </c>
      <c r="Q91" s="16">
        <v>2594.7621220000001</v>
      </c>
      <c r="R91" s="15">
        <f t="shared" si="5"/>
        <v>5396.4978780000001</v>
      </c>
    </row>
    <row r="92" spans="1:18" s="8" customFormat="1" ht="90">
      <c r="A92" s="5" t="s">
        <v>11</v>
      </c>
      <c r="B92" s="5" t="s">
        <v>176</v>
      </c>
      <c r="C92" s="1" t="s">
        <v>193</v>
      </c>
      <c r="D92" s="2">
        <v>3584906</v>
      </c>
      <c r="E92" s="7"/>
      <c r="F92" s="5" t="s">
        <v>12</v>
      </c>
      <c r="G92" s="5" t="s">
        <v>14</v>
      </c>
      <c r="H92" s="5" t="s">
        <v>178</v>
      </c>
      <c r="I92" s="5" t="s">
        <v>179</v>
      </c>
      <c r="J92" s="13">
        <v>1</v>
      </c>
      <c r="K92" s="20">
        <v>42916</v>
      </c>
      <c r="L92" s="20">
        <v>43281</v>
      </c>
      <c r="M92" s="22">
        <v>365</v>
      </c>
      <c r="N92" s="16">
        <v>7991.26</v>
      </c>
      <c r="O92" s="15">
        <f t="shared" si="4"/>
        <v>7991.26</v>
      </c>
      <c r="P92" s="15">
        <f t="shared" si="3"/>
        <v>7991.26</v>
      </c>
      <c r="Q92" s="16">
        <v>2594.7621220000001</v>
      </c>
      <c r="R92" s="15">
        <f t="shared" si="5"/>
        <v>5396.4978780000001</v>
      </c>
    </row>
    <row r="93" spans="1:18" s="8" customFormat="1" ht="90">
      <c r="A93" s="5" t="s">
        <v>11</v>
      </c>
      <c r="B93" s="5" t="s">
        <v>176</v>
      </c>
      <c r="C93" s="1" t="s">
        <v>194</v>
      </c>
      <c r="D93" s="2">
        <v>1680519</v>
      </c>
      <c r="E93" s="7"/>
      <c r="F93" s="5" t="s">
        <v>12</v>
      </c>
      <c r="G93" s="5" t="s">
        <v>14</v>
      </c>
      <c r="H93" s="5" t="s">
        <v>178</v>
      </c>
      <c r="I93" s="5" t="s">
        <v>179</v>
      </c>
      <c r="J93" s="13">
        <v>1</v>
      </c>
      <c r="K93" s="20">
        <v>42916</v>
      </c>
      <c r="L93" s="20">
        <v>43281</v>
      </c>
      <c r="M93" s="22">
        <v>365</v>
      </c>
      <c r="N93" s="16">
        <v>7991.26</v>
      </c>
      <c r="O93" s="15">
        <f t="shared" si="4"/>
        <v>7991.26</v>
      </c>
      <c r="P93" s="15">
        <f t="shared" si="3"/>
        <v>7991.26</v>
      </c>
      <c r="Q93" s="16">
        <v>2594.7621220000001</v>
      </c>
      <c r="R93" s="15">
        <f t="shared" si="5"/>
        <v>5396.4978780000001</v>
      </c>
    </row>
    <row r="94" spans="1:18" s="8" customFormat="1" ht="90">
      <c r="A94" s="5" t="s">
        <v>11</v>
      </c>
      <c r="B94" s="5" t="s">
        <v>176</v>
      </c>
      <c r="C94" s="1" t="s">
        <v>195</v>
      </c>
      <c r="D94" s="2">
        <v>2425721</v>
      </c>
      <c r="E94" s="7"/>
      <c r="F94" s="5" t="s">
        <v>12</v>
      </c>
      <c r="G94" s="5" t="s">
        <v>14</v>
      </c>
      <c r="H94" s="5" t="s">
        <v>178</v>
      </c>
      <c r="I94" s="5" t="s">
        <v>179</v>
      </c>
      <c r="J94" s="13">
        <v>1</v>
      </c>
      <c r="K94" s="20">
        <v>42916</v>
      </c>
      <c r="L94" s="20">
        <v>43281</v>
      </c>
      <c r="M94" s="22">
        <v>365</v>
      </c>
      <c r="N94" s="16">
        <v>7991.26</v>
      </c>
      <c r="O94" s="15">
        <f t="shared" si="4"/>
        <v>7991.26</v>
      </c>
      <c r="P94" s="15">
        <f t="shared" si="3"/>
        <v>7991.26</v>
      </c>
      <c r="Q94" s="16">
        <v>2594.7621220000001</v>
      </c>
      <c r="R94" s="15">
        <f t="shared" si="5"/>
        <v>5396.4978780000001</v>
      </c>
    </row>
    <row r="95" spans="1:18" s="8" customFormat="1" ht="90">
      <c r="A95" s="5" t="s">
        <v>11</v>
      </c>
      <c r="B95" s="5" t="s">
        <v>176</v>
      </c>
      <c r="C95" s="1" t="s">
        <v>196</v>
      </c>
      <c r="D95" s="2">
        <v>4641320</v>
      </c>
      <c r="E95" s="7"/>
      <c r="F95" s="5" t="s">
        <v>12</v>
      </c>
      <c r="G95" s="5" t="s">
        <v>14</v>
      </c>
      <c r="H95" s="5" t="s">
        <v>178</v>
      </c>
      <c r="I95" s="5" t="s">
        <v>179</v>
      </c>
      <c r="J95" s="13">
        <v>1</v>
      </c>
      <c r="K95" s="20">
        <v>42916</v>
      </c>
      <c r="L95" s="20">
        <v>43281</v>
      </c>
      <c r="M95" s="22">
        <v>365</v>
      </c>
      <c r="N95" s="16">
        <v>7991.26</v>
      </c>
      <c r="O95" s="15">
        <f t="shared" si="4"/>
        <v>7991.26</v>
      </c>
      <c r="P95" s="15">
        <f t="shared" si="3"/>
        <v>7991.26</v>
      </c>
      <c r="Q95" s="16">
        <v>2594.7621220000001</v>
      </c>
      <c r="R95" s="15">
        <f t="shared" si="5"/>
        <v>5396.4978780000001</v>
      </c>
    </row>
    <row r="96" spans="1:18" s="8" customFormat="1" ht="90">
      <c r="A96" s="5" t="s">
        <v>11</v>
      </c>
      <c r="B96" s="5" t="s">
        <v>176</v>
      </c>
      <c r="C96" s="1" t="s">
        <v>197</v>
      </c>
      <c r="D96" s="2">
        <v>3451942</v>
      </c>
      <c r="E96" s="7"/>
      <c r="F96" s="5" t="s">
        <v>12</v>
      </c>
      <c r="G96" s="5" t="s">
        <v>14</v>
      </c>
      <c r="H96" s="5" t="s">
        <v>178</v>
      </c>
      <c r="I96" s="5" t="s">
        <v>179</v>
      </c>
      <c r="J96" s="13">
        <v>1</v>
      </c>
      <c r="K96" s="20">
        <v>42916</v>
      </c>
      <c r="L96" s="20">
        <v>43281</v>
      </c>
      <c r="M96" s="22">
        <v>365</v>
      </c>
      <c r="N96" s="16">
        <v>7991.26</v>
      </c>
      <c r="O96" s="15">
        <f t="shared" si="4"/>
        <v>7991.26</v>
      </c>
      <c r="P96" s="15">
        <f t="shared" si="3"/>
        <v>7991.26</v>
      </c>
      <c r="Q96" s="16">
        <v>2594.7621220000001</v>
      </c>
      <c r="R96" s="15">
        <f t="shared" si="5"/>
        <v>5396.4978780000001</v>
      </c>
    </row>
    <row r="97" spans="1:18" s="8" customFormat="1" ht="157.5">
      <c r="A97" s="5" t="s">
        <v>10</v>
      </c>
      <c r="B97" s="5" t="s">
        <v>186</v>
      </c>
      <c r="C97" s="1" t="s">
        <v>198</v>
      </c>
      <c r="D97" s="2">
        <v>3167781</v>
      </c>
      <c r="E97" s="1" t="s">
        <v>198</v>
      </c>
      <c r="F97" s="5" t="s">
        <v>199</v>
      </c>
      <c r="G97" s="5" t="s">
        <v>201</v>
      </c>
      <c r="H97" s="5" t="s">
        <v>200</v>
      </c>
      <c r="I97" s="5" t="s">
        <v>202</v>
      </c>
      <c r="J97" s="13">
        <v>1</v>
      </c>
      <c r="K97" s="20">
        <v>42916</v>
      </c>
      <c r="L97" s="20">
        <v>43281</v>
      </c>
      <c r="M97" s="22">
        <v>365</v>
      </c>
      <c r="N97" s="16">
        <v>179394.28</v>
      </c>
      <c r="O97" s="15">
        <f t="shared" si="4"/>
        <v>179394.28</v>
      </c>
      <c r="P97" s="15">
        <f t="shared" si="3"/>
        <v>179394.28</v>
      </c>
      <c r="Q97" s="16">
        <v>58249.322715999995</v>
      </c>
      <c r="R97" s="15">
        <f t="shared" si="5"/>
        <v>121144.957284</v>
      </c>
    </row>
    <row r="98" spans="1:18" s="8" customFormat="1" ht="90">
      <c r="A98" s="5" t="s">
        <v>10</v>
      </c>
      <c r="B98" s="5" t="s">
        <v>186</v>
      </c>
      <c r="C98" s="1" t="s">
        <v>203</v>
      </c>
      <c r="D98" s="2">
        <v>4075290</v>
      </c>
      <c r="E98" s="7"/>
      <c r="F98" s="5" t="s">
        <v>204</v>
      </c>
      <c r="G98" s="5" t="s">
        <v>206</v>
      </c>
      <c r="H98" s="5" t="s">
        <v>205</v>
      </c>
      <c r="I98" s="5" t="s">
        <v>207</v>
      </c>
      <c r="J98" s="13">
        <v>1</v>
      </c>
      <c r="K98" s="20">
        <v>42916</v>
      </c>
      <c r="L98" s="20">
        <v>43281</v>
      </c>
      <c r="M98" s="22">
        <v>365</v>
      </c>
      <c r="N98" s="16">
        <v>37086.36</v>
      </c>
      <c r="O98" s="15">
        <f t="shared" si="4"/>
        <v>37086.36</v>
      </c>
      <c r="P98" s="15">
        <f t="shared" si="3"/>
        <v>37086.36</v>
      </c>
      <c r="Q98" s="16">
        <v>12041.941092000001</v>
      </c>
      <c r="R98" s="15">
        <f t="shared" si="5"/>
        <v>25044.418908</v>
      </c>
    </row>
    <row r="99" spans="1:18" s="8" customFormat="1" ht="112.5">
      <c r="A99" s="5" t="s">
        <v>10</v>
      </c>
      <c r="B99" s="5" t="s">
        <v>186</v>
      </c>
      <c r="C99" s="1" t="s">
        <v>208</v>
      </c>
      <c r="D99" s="2">
        <v>3167781</v>
      </c>
      <c r="E99" s="1" t="s">
        <v>198</v>
      </c>
      <c r="F99" s="5" t="s">
        <v>204</v>
      </c>
      <c r="G99" s="5" t="s">
        <v>206</v>
      </c>
      <c r="H99" s="5" t="s">
        <v>200</v>
      </c>
      <c r="I99" s="5" t="s">
        <v>202</v>
      </c>
      <c r="J99" s="13">
        <v>1</v>
      </c>
      <c r="K99" s="20">
        <v>42916</v>
      </c>
      <c r="L99" s="20">
        <v>43281</v>
      </c>
      <c r="M99" s="22">
        <v>365</v>
      </c>
      <c r="N99" s="16">
        <v>37086.36</v>
      </c>
      <c r="O99" s="15">
        <f t="shared" si="4"/>
        <v>37086.36</v>
      </c>
      <c r="P99" s="15">
        <f t="shared" si="3"/>
        <v>37086.36</v>
      </c>
      <c r="Q99" s="16">
        <v>12041.941092000001</v>
      </c>
      <c r="R99" s="15">
        <f t="shared" si="5"/>
        <v>25044.418908</v>
      </c>
    </row>
    <row r="100" spans="1:18" s="8" customFormat="1" ht="90">
      <c r="A100" s="5" t="s">
        <v>10</v>
      </c>
      <c r="B100" s="5" t="s">
        <v>186</v>
      </c>
      <c r="C100" s="1" t="s">
        <v>209</v>
      </c>
      <c r="D100" s="2">
        <v>4128841</v>
      </c>
      <c r="E100" s="7"/>
      <c r="F100" s="5" t="s">
        <v>204</v>
      </c>
      <c r="G100" s="5" t="s">
        <v>206</v>
      </c>
      <c r="H100" s="5" t="s">
        <v>205</v>
      </c>
      <c r="I100" s="5" t="s">
        <v>207</v>
      </c>
      <c r="J100" s="13">
        <v>1</v>
      </c>
      <c r="K100" s="20">
        <v>42916</v>
      </c>
      <c r="L100" s="20">
        <v>43281</v>
      </c>
      <c r="M100" s="22">
        <v>365</v>
      </c>
      <c r="N100" s="16">
        <v>37086.36</v>
      </c>
      <c r="O100" s="15">
        <f t="shared" si="4"/>
        <v>37086.36</v>
      </c>
      <c r="P100" s="15">
        <f t="shared" si="3"/>
        <v>37086.36</v>
      </c>
      <c r="Q100" s="16">
        <v>12041.941092000001</v>
      </c>
      <c r="R100" s="15">
        <f t="shared" si="5"/>
        <v>25044.418908</v>
      </c>
    </row>
    <row r="101" spans="1:18" s="34" customFormat="1" ht="101.25">
      <c r="A101" s="25" t="s">
        <v>10</v>
      </c>
      <c r="B101" s="25" t="s">
        <v>186</v>
      </c>
      <c r="C101" s="26" t="s">
        <v>210</v>
      </c>
      <c r="D101" s="27">
        <v>4257991</v>
      </c>
      <c r="E101" s="28"/>
      <c r="F101" s="25" t="s">
        <v>211</v>
      </c>
      <c r="G101" s="25" t="s">
        <v>213</v>
      </c>
      <c r="H101" s="25" t="s">
        <v>212</v>
      </c>
      <c r="I101" s="25" t="s">
        <v>214</v>
      </c>
      <c r="J101" s="29">
        <v>8</v>
      </c>
      <c r="K101" s="30">
        <v>42916</v>
      </c>
      <c r="L101" s="30">
        <v>43281</v>
      </c>
      <c r="M101" s="31">
        <v>365</v>
      </c>
      <c r="N101" s="32">
        <v>21623.38</v>
      </c>
      <c r="O101" s="33">
        <f t="shared" si="4"/>
        <v>21623.38</v>
      </c>
      <c r="P101" s="33">
        <f t="shared" si="3"/>
        <v>172987.04</v>
      </c>
      <c r="Q101" s="32">
        <v>56168.891887999998</v>
      </c>
      <c r="R101" s="33">
        <f t="shared" si="5"/>
        <v>116818.14811200001</v>
      </c>
    </row>
    <row r="102" spans="1:18" s="34" customFormat="1" ht="101.25">
      <c r="A102" s="25" t="s">
        <v>10</v>
      </c>
      <c r="B102" s="25" t="s">
        <v>186</v>
      </c>
      <c r="C102" s="26" t="s">
        <v>215</v>
      </c>
      <c r="D102" s="27">
        <v>2130461</v>
      </c>
      <c r="E102" s="28"/>
      <c r="F102" s="25" t="s">
        <v>211</v>
      </c>
      <c r="G102" s="25" t="s">
        <v>213</v>
      </c>
      <c r="H102" s="25" t="s">
        <v>212</v>
      </c>
      <c r="I102" s="25" t="s">
        <v>214</v>
      </c>
      <c r="J102" s="29">
        <v>4</v>
      </c>
      <c r="K102" s="30">
        <v>42916</v>
      </c>
      <c r="L102" s="30">
        <v>43281</v>
      </c>
      <c r="M102" s="31">
        <v>365</v>
      </c>
      <c r="N102" s="32">
        <v>21623.38</v>
      </c>
      <c r="O102" s="33">
        <f t="shared" si="4"/>
        <v>21623.38</v>
      </c>
      <c r="P102" s="33">
        <f t="shared" si="3"/>
        <v>86493.52</v>
      </c>
      <c r="Q102" s="32">
        <v>28084.445943999999</v>
      </c>
      <c r="R102" s="33">
        <f t="shared" si="5"/>
        <v>58409.074056000005</v>
      </c>
    </row>
    <row r="103" spans="1:18" s="34" customFormat="1" ht="101.25">
      <c r="A103" s="25" t="s">
        <v>216</v>
      </c>
      <c r="B103" s="25" t="s">
        <v>217</v>
      </c>
      <c r="C103" s="26" t="s">
        <v>218</v>
      </c>
      <c r="D103" s="27">
        <v>2407019</v>
      </c>
      <c r="E103" s="28"/>
      <c r="F103" s="25" t="s">
        <v>211</v>
      </c>
      <c r="G103" s="25" t="s">
        <v>213</v>
      </c>
      <c r="H103" s="25" t="s">
        <v>212</v>
      </c>
      <c r="I103" s="25" t="s">
        <v>214</v>
      </c>
      <c r="J103" s="29">
        <v>4</v>
      </c>
      <c r="K103" s="30">
        <v>42916</v>
      </c>
      <c r="L103" s="30">
        <v>43281</v>
      </c>
      <c r="M103" s="31">
        <v>365</v>
      </c>
      <c r="N103" s="32">
        <v>21623.38</v>
      </c>
      <c r="O103" s="33">
        <f t="shared" si="4"/>
        <v>21623.38</v>
      </c>
      <c r="P103" s="33">
        <f t="shared" si="3"/>
        <v>86493.52</v>
      </c>
      <c r="Q103" s="32">
        <v>28084.445943999999</v>
      </c>
      <c r="R103" s="33">
        <f t="shared" si="5"/>
        <v>58409.074056000005</v>
      </c>
    </row>
    <row r="104" spans="1:18" s="34" customFormat="1" ht="112.5">
      <c r="A104" s="25" t="s">
        <v>10</v>
      </c>
      <c r="B104" s="25" t="s">
        <v>186</v>
      </c>
      <c r="C104" s="26" t="s">
        <v>219</v>
      </c>
      <c r="D104" s="27">
        <v>3167781</v>
      </c>
      <c r="E104" s="26" t="s">
        <v>198</v>
      </c>
      <c r="F104" s="25" t="s">
        <v>92</v>
      </c>
      <c r="G104" s="25" t="s">
        <v>94</v>
      </c>
      <c r="H104" s="25" t="s">
        <v>200</v>
      </c>
      <c r="I104" s="25" t="s">
        <v>202</v>
      </c>
      <c r="J104" s="29">
        <v>8</v>
      </c>
      <c r="K104" s="30">
        <v>42916</v>
      </c>
      <c r="L104" s="30">
        <v>43281</v>
      </c>
      <c r="M104" s="31">
        <v>365</v>
      </c>
      <c r="N104" s="32">
        <v>17788.490000000002</v>
      </c>
      <c r="O104" s="33">
        <f t="shared" si="4"/>
        <v>17788.490000000002</v>
      </c>
      <c r="P104" s="33">
        <f t="shared" si="3"/>
        <v>142307.92000000001</v>
      </c>
      <c r="Q104" s="32">
        <v>46207.381624000001</v>
      </c>
      <c r="R104" s="33">
        <f t="shared" si="5"/>
        <v>96100.538376000011</v>
      </c>
    </row>
    <row r="105" spans="1:18" s="34" customFormat="1" ht="101.25">
      <c r="A105" s="25" t="s">
        <v>10</v>
      </c>
      <c r="B105" s="25" t="s">
        <v>186</v>
      </c>
      <c r="C105" s="26" t="s">
        <v>220</v>
      </c>
      <c r="D105" s="27">
        <v>162621</v>
      </c>
      <c r="E105" s="28"/>
      <c r="F105" s="25" t="s">
        <v>92</v>
      </c>
      <c r="G105" s="25" t="s">
        <v>94</v>
      </c>
      <c r="H105" s="25" t="s">
        <v>221</v>
      </c>
      <c r="I105" s="25" t="s">
        <v>222</v>
      </c>
      <c r="J105" s="29">
        <v>4</v>
      </c>
      <c r="K105" s="30">
        <v>42916</v>
      </c>
      <c r="L105" s="30">
        <v>43281</v>
      </c>
      <c r="M105" s="31">
        <v>365</v>
      </c>
      <c r="N105" s="32">
        <v>17788.490000000002</v>
      </c>
      <c r="O105" s="33">
        <f t="shared" si="4"/>
        <v>17788.490000000002</v>
      </c>
      <c r="P105" s="33">
        <f t="shared" si="3"/>
        <v>71153.960000000006</v>
      </c>
      <c r="Q105" s="32">
        <v>23103.690812000001</v>
      </c>
      <c r="R105" s="33">
        <f t="shared" si="5"/>
        <v>48050.269188000006</v>
      </c>
    </row>
    <row r="106" spans="1:18" s="8" customFormat="1" ht="90">
      <c r="A106" s="5" t="s">
        <v>11</v>
      </c>
      <c r="B106" s="5" t="s">
        <v>176</v>
      </c>
      <c r="C106" s="1" t="s">
        <v>223</v>
      </c>
      <c r="D106" s="2">
        <v>4565792</v>
      </c>
      <c r="E106" s="7"/>
      <c r="F106" s="5" t="s">
        <v>12</v>
      </c>
      <c r="G106" s="5" t="s">
        <v>14</v>
      </c>
      <c r="H106" s="5" t="s">
        <v>178</v>
      </c>
      <c r="I106" s="5" t="s">
        <v>179</v>
      </c>
      <c r="J106" s="13">
        <v>1</v>
      </c>
      <c r="K106" s="20">
        <v>42916</v>
      </c>
      <c r="L106" s="20">
        <v>43281</v>
      </c>
      <c r="M106" s="22">
        <v>365</v>
      </c>
      <c r="N106" s="16">
        <v>7991.26</v>
      </c>
      <c r="O106" s="15">
        <f t="shared" si="4"/>
        <v>7991.26</v>
      </c>
      <c r="P106" s="15">
        <f t="shared" si="3"/>
        <v>7991.26</v>
      </c>
      <c r="Q106" s="16">
        <v>2594.7621220000001</v>
      </c>
      <c r="R106" s="15">
        <f t="shared" si="5"/>
        <v>5396.4978780000001</v>
      </c>
    </row>
    <row r="107" spans="1:18" s="8" customFormat="1" ht="90">
      <c r="A107" s="5" t="s">
        <v>11</v>
      </c>
      <c r="B107" s="5" t="s">
        <v>176</v>
      </c>
      <c r="C107" s="1" t="s">
        <v>224</v>
      </c>
      <c r="D107" s="2">
        <v>4162648</v>
      </c>
      <c r="E107" s="7"/>
      <c r="F107" s="5" t="s">
        <v>12</v>
      </c>
      <c r="G107" s="5" t="s">
        <v>14</v>
      </c>
      <c r="H107" s="5" t="s">
        <v>178</v>
      </c>
      <c r="I107" s="5" t="s">
        <v>179</v>
      </c>
      <c r="J107" s="13">
        <v>1</v>
      </c>
      <c r="K107" s="20">
        <v>42916</v>
      </c>
      <c r="L107" s="20">
        <v>43281</v>
      </c>
      <c r="M107" s="22">
        <v>365</v>
      </c>
      <c r="N107" s="16">
        <v>7991.26</v>
      </c>
      <c r="O107" s="15">
        <f t="shared" si="4"/>
        <v>7991.26</v>
      </c>
      <c r="P107" s="15">
        <f t="shared" si="3"/>
        <v>7991.26</v>
      </c>
      <c r="Q107" s="16">
        <v>2594.7621220000001</v>
      </c>
      <c r="R107" s="15">
        <f t="shared" si="5"/>
        <v>5396.4978780000001</v>
      </c>
    </row>
    <row r="108" spans="1:18" s="8" customFormat="1" ht="90">
      <c r="A108" s="5" t="s">
        <v>11</v>
      </c>
      <c r="B108" s="5" t="s">
        <v>176</v>
      </c>
      <c r="C108" s="1" t="s">
        <v>225</v>
      </c>
      <c r="D108" s="2">
        <v>4271407</v>
      </c>
      <c r="E108" s="7"/>
      <c r="F108" s="5" t="s">
        <v>12</v>
      </c>
      <c r="G108" s="5" t="s">
        <v>14</v>
      </c>
      <c r="H108" s="5" t="s">
        <v>178</v>
      </c>
      <c r="I108" s="5" t="s">
        <v>179</v>
      </c>
      <c r="J108" s="13">
        <v>1</v>
      </c>
      <c r="K108" s="20">
        <v>42916</v>
      </c>
      <c r="L108" s="20">
        <v>43281</v>
      </c>
      <c r="M108" s="22">
        <v>365</v>
      </c>
      <c r="N108" s="16">
        <v>7991.26</v>
      </c>
      <c r="O108" s="15">
        <f t="shared" si="4"/>
        <v>7991.26</v>
      </c>
      <c r="P108" s="15">
        <f t="shared" si="3"/>
        <v>7991.26</v>
      </c>
      <c r="Q108" s="16">
        <v>2594.7621220000001</v>
      </c>
      <c r="R108" s="15">
        <f t="shared" si="5"/>
        <v>5396.4978780000001</v>
      </c>
    </row>
    <row r="109" spans="1:18" s="8" customFormat="1" ht="90">
      <c r="A109" s="5" t="s">
        <v>11</v>
      </c>
      <c r="B109" s="5" t="s">
        <v>176</v>
      </c>
      <c r="C109" s="1" t="s">
        <v>226</v>
      </c>
      <c r="D109" s="2">
        <v>3009705</v>
      </c>
      <c r="E109" s="7"/>
      <c r="F109" s="5" t="s">
        <v>12</v>
      </c>
      <c r="G109" s="5" t="s">
        <v>14</v>
      </c>
      <c r="H109" s="5" t="s">
        <v>178</v>
      </c>
      <c r="I109" s="5" t="s">
        <v>179</v>
      </c>
      <c r="J109" s="13">
        <v>1</v>
      </c>
      <c r="K109" s="20">
        <v>42916</v>
      </c>
      <c r="L109" s="20">
        <v>43281</v>
      </c>
      <c r="M109" s="22">
        <v>365</v>
      </c>
      <c r="N109" s="16">
        <v>7991.26</v>
      </c>
      <c r="O109" s="15">
        <f t="shared" si="4"/>
        <v>7991.26</v>
      </c>
      <c r="P109" s="15">
        <f t="shared" si="3"/>
        <v>7991.26</v>
      </c>
      <c r="Q109" s="16">
        <v>2594.7621220000001</v>
      </c>
      <c r="R109" s="15">
        <f t="shared" si="5"/>
        <v>5396.4978780000001</v>
      </c>
    </row>
    <row r="110" spans="1:18" s="8" customFormat="1" ht="90">
      <c r="A110" s="5" t="s">
        <v>11</v>
      </c>
      <c r="B110" s="5" t="s">
        <v>176</v>
      </c>
      <c r="C110" s="1" t="s">
        <v>227</v>
      </c>
      <c r="D110" s="2">
        <v>4204767</v>
      </c>
      <c r="E110" s="7"/>
      <c r="F110" s="5" t="s">
        <v>12</v>
      </c>
      <c r="G110" s="5" t="s">
        <v>14</v>
      </c>
      <c r="H110" s="5" t="s">
        <v>178</v>
      </c>
      <c r="I110" s="5" t="s">
        <v>179</v>
      </c>
      <c r="J110" s="13">
        <v>1</v>
      </c>
      <c r="K110" s="20">
        <v>42916</v>
      </c>
      <c r="L110" s="20">
        <v>43281</v>
      </c>
      <c r="M110" s="22">
        <v>365</v>
      </c>
      <c r="N110" s="16">
        <v>7991.26</v>
      </c>
      <c r="O110" s="15">
        <f t="shared" si="4"/>
        <v>7991.26</v>
      </c>
      <c r="P110" s="15">
        <f t="shared" si="3"/>
        <v>7991.26</v>
      </c>
      <c r="Q110" s="16">
        <v>2594.7621220000001</v>
      </c>
      <c r="R110" s="15">
        <f t="shared" si="5"/>
        <v>5396.4978780000001</v>
      </c>
    </row>
    <row r="111" spans="1:18" s="8" customFormat="1" ht="90">
      <c r="A111" s="5" t="s">
        <v>11</v>
      </c>
      <c r="B111" s="5" t="s">
        <v>176</v>
      </c>
      <c r="C111" s="1" t="s">
        <v>228</v>
      </c>
      <c r="D111" s="2">
        <v>286179</v>
      </c>
      <c r="E111" s="7"/>
      <c r="F111" s="5" t="s">
        <v>12</v>
      </c>
      <c r="G111" s="5" t="s">
        <v>14</v>
      </c>
      <c r="H111" s="5" t="s">
        <v>178</v>
      </c>
      <c r="I111" s="5" t="s">
        <v>179</v>
      </c>
      <c r="J111" s="13">
        <v>1</v>
      </c>
      <c r="K111" s="20">
        <v>42916</v>
      </c>
      <c r="L111" s="20">
        <v>43281</v>
      </c>
      <c r="M111" s="22">
        <v>365</v>
      </c>
      <c r="N111" s="16">
        <v>7991.26</v>
      </c>
      <c r="O111" s="15">
        <f t="shared" si="4"/>
        <v>7991.26</v>
      </c>
      <c r="P111" s="15">
        <f t="shared" si="3"/>
        <v>7991.26</v>
      </c>
      <c r="Q111" s="16">
        <v>2594.7621220000001</v>
      </c>
      <c r="R111" s="15">
        <f t="shared" si="5"/>
        <v>5396.4978780000001</v>
      </c>
    </row>
    <row r="112" spans="1:18" s="8" customFormat="1" ht="90">
      <c r="A112" s="5" t="s">
        <v>11</v>
      </c>
      <c r="B112" s="5" t="s">
        <v>176</v>
      </c>
      <c r="C112" s="1" t="s">
        <v>229</v>
      </c>
      <c r="D112" s="2">
        <v>651806</v>
      </c>
      <c r="E112" s="7"/>
      <c r="F112" s="5" t="s">
        <v>12</v>
      </c>
      <c r="G112" s="5" t="s">
        <v>14</v>
      </c>
      <c r="H112" s="5" t="s">
        <v>178</v>
      </c>
      <c r="I112" s="5" t="s">
        <v>179</v>
      </c>
      <c r="J112" s="13">
        <v>1</v>
      </c>
      <c r="K112" s="20">
        <v>42916</v>
      </c>
      <c r="L112" s="20">
        <v>43281</v>
      </c>
      <c r="M112" s="22">
        <v>365</v>
      </c>
      <c r="N112" s="16">
        <v>7991.26</v>
      </c>
      <c r="O112" s="15">
        <f t="shared" si="4"/>
        <v>7991.26</v>
      </c>
      <c r="P112" s="15">
        <f t="shared" si="3"/>
        <v>7991.26</v>
      </c>
      <c r="Q112" s="16">
        <v>2594.7621220000001</v>
      </c>
      <c r="R112" s="15">
        <f t="shared" si="5"/>
        <v>5396.4978780000001</v>
      </c>
    </row>
    <row r="113" spans="1:18" s="8" customFormat="1" ht="90">
      <c r="A113" s="5" t="s">
        <v>10</v>
      </c>
      <c r="B113" s="5" t="s">
        <v>186</v>
      </c>
      <c r="C113" s="1" t="s">
        <v>230</v>
      </c>
      <c r="D113" s="2">
        <v>3946029</v>
      </c>
      <c r="E113" s="7"/>
      <c r="F113" s="5" t="s">
        <v>12</v>
      </c>
      <c r="G113" s="5" t="s">
        <v>14</v>
      </c>
      <c r="H113" s="5" t="s">
        <v>178</v>
      </c>
      <c r="I113" s="5" t="s">
        <v>179</v>
      </c>
      <c r="J113" s="13">
        <v>1</v>
      </c>
      <c r="K113" s="20">
        <v>42916</v>
      </c>
      <c r="L113" s="20">
        <v>43281</v>
      </c>
      <c r="M113" s="22">
        <v>365</v>
      </c>
      <c r="N113" s="16">
        <v>7991.26</v>
      </c>
      <c r="O113" s="15">
        <f t="shared" si="4"/>
        <v>7991.26</v>
      </c>
      <c r="P113" s="15">
        <f t="shared" si="3"/>
        <v>7991.26</v>
      </c>
      <c r="Q113" s="16">
        <v>2594.7621220000001</v>
      </c>
      <c r="R113" s="15">
        <f t="shared" si="5"/>
        <v>5396.4978780000001</v>
      </c>
    </row>
    <row r="114" spans="1:18" s="8" customFormat="1" ht="90">
      <c r="A114" s="5" t="s">
        <v>11</v>
      </c>
      <c r="B114" s="5" t="s">
        <v>176</v>
      </c>
      <c r="C114" s="1" t="s">
        <v>231</v>
      </c>
      <c r="D114" s="2">
        <v>3313304</v>
      </c>
      <c r="E114" s="7"/>
      <c r="F114" s="5" t="s">
        <v>12</v>
      </c>
      <c r="G114" s="5" t="s">
        <v>14</v>
      </c>
      <c r="H114" s="5" t="s">
        <v>178</v>
      </c>
      <c r="I114" s="5" t="s">
        <v>179</v>
      </c>
      <c r="J114" s="13">
        <v>1</v>
      </c>
      <c r="K114" s="20">
        <v>42916</v>
      </c>
      <c r="L114" s="20">
        <v>43281</v>
      </c>
      <c r="M114" s="22">
        <v>365</v>
      </c>
      <c r="N114" s="16">
        <v>7991.26</v>
      </c>
      <c r="O114" s="15">
        <f t="shared" si="4"/>
        <v>7991.26</v>
      </c>
      <c r="P114" s="15">
        <f t="shared" si="3"/>
        <v>7991.26</v>
      </c>
      <c r="Q114" s="16">
        <v>2594.7621220000001</v>
      </c>
      <c r="R114" s="15">
        <f t="shared" si="5"/>
        <v>5396.4978780000001</v>
      </c>
    </row>
    <row r="115" spans="1:18" s="8" customFormat="1" ht="90">
      <c r="A115" s="5" t="s">
        <v>11</v>
      </c>
      <c r="B115" s="5" t="s">
        <v>176</v>
      </c>
      <c r="C115" s="1" t="s">
        <v>232</v>
      </c>
      <c r="D115" s="2">
        <v>325321</v>
      </c>
      <c r="E115" s="7"/>
      <c r="F115" s="5" t="s">
        <v>12</v>
      </c>
      <c r="G115" s="5" t="s">
        <v>14</v>
      </c>
      <c r="H115" s="5" t="s">
        <v>178</v>
      </c>
      <c r="I115" s="5" t="s">
        <v>179</v>
      </c>
      <c r="J115" s="13">
        <v>1</v>
      </c>
      <c r="K115" s="20">
        <v>42916</v>
      </c>
      <c r="L115" s="20">
        <v>43281</v>
      </c>
      <c r="M115" s="22">
        <v>365</v>
      </c>
      <c r="N115" s="16">
        <v>7991.26</v>
      </c>
      <c r="O115" s="15">
        <f t="shared" si="4"/>
        <v>7991.26</v>
      </c>
      <c r="P115" s="15">
        <f t="shared" si="3"/>
        <v>7991.26</v>
      </c>
      <c r="Q115" s="16">
        <v>2594.7621220000001</v>
      </c>
      <c r="R115" s="15">
        <f t="shared" si="5"/>
        <v>5396.4978780000001</v>
      </c>
    </row>
    <row r="116" spans="1:18" s="8" customFormat="1" ht="90">
      <c r="A116" s="5" t="s">
        <v>11</v>
      </c>
      <c r="B116" s="5" t="s">
        <v>176</v>
      </c>
      <c r="C116" s="1" t="s">
        <v>233</v>
      </c>
      <c r="D116" s="2">
        <v>1489928</v>
      </c>
      <c r="E116" s="7"/>
      <c r="F116" s="5" t="s">
        <v>12</v>
      </c>
      <c r="G116" s="5" t="s">
        <v>14</v>
      </c>
      <c r="H116" s="5" t="s">
        <v>178</v>
      </c>
      <c r="I116" s="5" t="s">
        <v>179</v>
      </c>
      <c r="J116" s="13">
        <v>1</v>
      </c>
      <c r="K116" s="20">
        <v>42916</v>
      </c>
      <c r="L116" s="20">
        <v>43281</v>
      </c>
      <c r="M116" s="22">
        <v>365</v>
      </c>
      <c r="N116" s="16">
        <v>7991.26</v>
      </c>
      <c r="O116" s="15">
        <f t="shared" si="4"/>
        <v>7991.26</v>
      </c>
      <c r="P116" s="15">
        <f t="shared" si="3"/>
        <v>7991.26</v>
      </c>
      <c r="Q116" s="16">
        <v>2594.7621220000001</v>
      </c>
      <c r="R116" s="15">
        <f t="shared" si="5"/>
        <v>5396.4978780000001</v>
      </c>
    </row>
    <row r="117" spans="1:18" s="34" customFormat="1" ht="90">
      <c r="A117" s="25" t="s">
        <v>10</v>
      </c>
      <c r="B117" s="25" t="s">
        <v>186</v>
      </c>
      <c r="C117" s="26" t="s">
        <v>234</v>
      </c>
      <c r="D117" s="27">
        <v>2541171</v>
      </c>
      <c r="E117" s="28"/>
      <c r="F117" s="25" t="s">
        <v>12</v>
      </c>
      <c r="G117" s="25" t="s">
        <v>14</v>
      </c>
      <c r="H117" s="25" t="s">
        <v>178</v>
      </c>
      <c r="I117" s="25" t="s">
        <v>179</v>
      </c>
      <c r="J117" s="29">
        <v>5</v>
      </c>
      <c r="K117" s="30">
        <v>42916</v>
      </c>
      <c r="L117" s="30">
        <v>43281</v>
      </c>
      <c r="M117" s="31">
        <v>365</v>
      </c>
      <c r="N117" s="32">
        <v>7991.26</v>
      </c>
      <c r="O117" s="33">
        <f t="shared" si="4"/>
        <v>7991.26</v>
      </c>
      <c r="P117" s="33">
        <f t="shared" ref="P117:P122" si="6">(O117/365*M117)*J117</f>
        <v>39956.300000000003</v>
      </c>
      <c r="Q117" s="32">
        <v>12973.81061</v>
      </c>
      <c r="R117" s="33">
        <f t="shared" si="5"/>
        <v>26982.489390000002</v>
      </c>
    </row>
    <row r="118" spans="1:18" s="8" customFormat="1" ht="90">
      <c r="A118" s="5" t="s">
        <v>11</v>
      </c>
      <c r="B118" s="5" t="s">
        <v>176</v>
      </c>
      <c r="C118" s="1" t="s">
        <v>235</v>
      </c>
      <c r="D118" s="2">
        <v>1631031</v>
      </c>
      <c r="E118" s="7"/>
      <c r="F118" s="5" t="s">
        <v>12</v>
      </c>
      <c r="G118" s="5" t="s">
        <v>14</v>
      </c>
      <c r="H118" s="5" t="s">
        <v>178</v>
      </c>
      <c r="I118" s="5" t="s">
        <v>179</v>
      </c>
      <c r="J118" s="13">
        <v>1</v>
      </c>
      <c r="K118" s="20">
        <v>42916</v>
      </c>
      <c r="L118" s="20">
        <v>43281</v>
      </c>
      <c r="M118" s="22">
        <v>365</v>
      </c>
      <c r="N118" s="16">
        <v>7991.26</v>
      </c>
      <c r="O118" s="15">
        <f t="shared" si="4"/>
        <v>7991.26</v>
      </c>
      <c r="P118" s="15">
        <f t="shared" si="6"/>
        <v>7991.26</v>
      </c>
      <c r="Q118" s="16">
        <v>2594.7621220000001</v>
      </c>
      <c r="R118" s="15">
        <f t="shared" si="5"/>
        <v>5396.4978780000001</v>
      </c>
    </row>
    <row r="119" spans="1:18" s="8" customFormat="1" ht="90">
      <c r="A119" s="5" t="s">
        <v>11</v>
      </c>
      <c r="B119" s="5" t="s">
        <v>176</v>
      </c>
      <c r="C119" s="1" t="s">
        <v>236</v>
      </c>
      <c r="D119" s="2">
        <v>902258</v>
      </c>
      <c r="E119" s="7"/>
      <c r="F119" s="5" t="s">
        <v>12</v>
      </c>
      <c r="G119" s="5" t="s">
        <v>14</v>
      </c>
      <c r="H119" s="5" t="s">
        <v>178</v>
      </c>
      <c r="I119" s="5" t="s">
        <v>179</v>
      </c>
      <c r="J119" s="13">
        <v>1</v>
      </c>
      <c r="K119" s="20">
        <v>42916</v>
      </c>
      <c r="L119" s="20">
        <v>43281</v>
      </c>
      <c r="M119" s="22">
        <v>365</v>
      </c>
      <c r="N119" s="16">
        <v>7991.26</v>
      </c>
      <c r="O119" s="15">
        <f t="shared" si="4"/>
        <v>7991.26</v>
      </c>
      <c r="P119" s="15">
        <f t="shared" si="6"/>
        <v>7991.26</v>
      </c>
      <c r="Q119" s="16">
        <v>2594.7621220000001</v>
      </c>
      <c r="R119" s="15">
        <f>P119-Q119</f>
        <v>5396.4978780000001</v>
      </c>
    </row>
    <row r="120" spans="1:18" s="8" customFormat="1" ht="90">
      <c r="A120" s="9" t="s">
        <v>11</v>
      </c>
      <c r="B120" s="9" t="s">
        <v>176</v>
      </c>
      <c r="C120" s="3" t="s">
        <v>237</v>
      </c>
      <c r="D120" s="4">
        <v>445449</v>
      </c>
      <c r="E120" s="10"/>
      <c r="F120" s="9" t="s">
        <v>12</v>
      </c>
      <c r="G120" s="9" t="s">
        <v>14</v>
      </c>
      <c r="H120" s="9" t="s">
        <v>178</v>
      </c>
      <c r="I120" s="9" t="s">
        <v>179</v>
      </c>
      <c r="J120" s="14">
        <v>1</v>
      </c>
      <c r="K120" s="20">
        <v>42916</v>
      </c>
      <c r="L120" s="20">
        <v>43281</v>
      </c>
      <c r="M120" s="22">
        <v>365</v>
      </c>
      <c r="N120" s="16">
        <v>7991.26</v>
      </c>
      <c r="O120" s="15">
        <f t="shared" si="4"/>
        <v>7991.26</v>
      </c>
      <c r="P120" s="15">
        <f t="shared" si="6"/>
        <v>7991.26</v>
      </c>
      <c r="Q120" s="16">
        <v>2594.7621220000001</v>
      </c>
      <c r="R120" s="15">
        <f>P120-Q120</f>
        <v>5396.4978780000001</v>
      </c>
    </row>
    <row r="121" spans="1:18" s="8" customFormat="1" ht="101.25">
      <c r="A121" s="5">
        <v>111493334</v>
      </c>
      <c r="B121" s="5">
        <v>459839500</v>
      </c>
      <c r="C121" s="1"/>
      <c r="D121" s="2"/>
      <c r="E121" s="7"/>
      <c r="F121" s="5" t="s">
        <v>248</v>
      </c>
      <c r="G121" s="5" t="s">
        <v>247</v>
      </c>
      <c r="H121" s="5" t="s">
        <v>249</v>
      </c>
      <c r="I121" s="5" t="s">
        <v>214</v>
      </c>
      <c r="J121" s="13">
        <v>1</v>
      </c>
      <c r="K121" s="20">
        <v>43021</v>
      </c>
      <c r="L121" s="20">
        <v>43281</v>
      </c>
      <c r="M121" s="22">
        <f>L121-K121</f>
        <v>260</v>
      </c>
      <c r="N121" s="16">
        <v>21623.38</v>
      </c>
      <c r="O121" s="15">
        <f t="shared" si="4"/>
        <v>21623.38</v>
      </c>
      <c r="P121" s="15">
        <f t="shared" si="6"/>
        <v>15402.955616438358</v>
      </c>
      <c r="Q121" s="16">
        <v>5001.3396886575338</v>
      </c>
      <c r="R121" s="15">
        <f t="shared" si="5"/>
        <v>10401.615927780824</v>
      </c>
    </row>
    <row r="122" spans="1:18" s="8" customFormat="1" ht="102" thickBot="1">
      <c r="A122" s="5">
        <v>111493334</v>
      </c>
      <c r="B122" s="5">
        <v>459839500</v>
      </c>
      <c r="C122" s="3"/>
      <c r="D122" s="4"/>
      <c r="E122" s="10"/>
      <c r="F122" s="9" t="s">
        <v>248</v>
      </c>
      <c r="G122" s="9" t="s">
        <v>247</v>
      </c>
      <c r="H122" s="5" t="s">
        <v>249</v>
      </c>
      <c r="I122" s="5" t="s">
        <v>214</v>
      </c>
      <c r="J122" s="14">
        <v>1</v>
      </c>
      <c r="K122" s="20">
        <v>43021</v>
      </c>
      <c r="L122" s="20">
        <v>43281</v>
      </c>
      <c r="M122" s="22">
        <f>L122-K122</f>
        <v>260</v>
      </c>
      <c r="N122" s="16">
        <v>21623.38</v>
      </c>
      <c r="O122" s="15">
        <f t="shared" si="4"/>
        <v>21623.38</v>
      </c>
      <c r="P122" s="15">
        <f t="shared" si="6"/>
        <v>15402.955616438358</v>
      </c>
      <c r="Q122" s="16">
        <v>5001.3396886575338</v>
      </c>
      <c r="R122" s="15">
        <f t="shared" si="5"/>
        <v>10401.615927780824</v>
      </c>
    </row>
    <row r="123" spans="1:18" ht="16.5" thickBot="1">
      <c r="P123" s="19">
        <f>SUM(P3:P122)</f>
        <v>1847070.3112328774</v>
      </c>
      <c r="R123" s="18">
        <f>SUM(R3:R122)</f>
        <v>1247326.5811755613</v>
      </c>
    </row>
    <row r="124" spans="1:18">
      <c r="A124" s="17" t="s">
        <v>246</v>
      </c>
      <c r="Q124" t="s">
        <v>250</v>
      </c>
      <c r="R124" s="24">
        <f>R123*0.21</f>
        <v>261938.58204686787</v>
      </c>
    </row>
    <row r="125" spans="1:18">
      <c r="Q125" t="s">
        <v>251</v>
      </c>
      <c r="R125" s="24">
        <f>R124+R123</f>
        <v>1509265.1632224291</v>
      </c>
    </row>
  </sheetData>
  <autoFilter ref="A2:J125"/>
  <dataConsolidate/>
  <mergeCells count="18">
    <mergeCell ref="A1:A2"/>
    <mergeCell ref="J1:J2"/>
    <mergeCell ref="K1:K2"/>
    <mergeCell ref="D1:D2"/>
    <mergeCell ref="H1:H2"/>
    <mergeCell ref="F1:F2"/>
    <mergeCell ref="E1:E2"/>
    <mergeCell ref="C1:C2"/>
    <mergeCell ref="B1:B2"/>
    <mergeCell ref="G1:G2"/>
    <mergeCell ref="I1:I2"/>
    <mergeCell ref="L1:L2"/>
    <mergeCell ref="M1:M2"/>
    <mergeCell ref="R1:R2"/>
    <mergeCell ref="N1:N2"/>
    <mergeCell ref="O1:O2"/>
    <mergeCell ref="P1:P2"/>
    <mergeCell ref="Q1:Q2"/>
  </mergeCells>
  <phoneticPr fontId="9" type="noConversion"/>
  <printOptions horizontalCentered="1"/>
  <pageMargins left="0.39370078740157483" right="0.43307086614173229" top="0.55118110236220474" bottom="0.47244094488188981" header="0.31496062992125984" footer="0.31496062992125984"/>
  <pageSetup paperSize="9" scale="75" fitToHeight="0" orientation="landscape" r:id="rId1"/>
  <headerFooter>
    <oddHeader>&amp;LPříloha č. 1 ke smlouvě SM6117-004</oddHeader>
    <oddFooter>&amp;RStrana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F93E9CD39884BBBA9EEE73119615F" ma:contentTypeVersion="0" ma:contentTypeDescription="Create a new document." ma:contentTypeScope="" ma:versionID="644239bf694a5ff69a6fa511d2bf4d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04C764-7271-4BD7-A703-823409F5F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121CEB8-ED3A-4F73-9B4A-EF4E0ECB8BF4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BC5CE8-4734-4345-B7E7-7CB63526BC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2017-06-23T11:45:08Z</cp:lastPrinted>
  <dcterms:created xsi:type="dcterms:W3CDTF">2014-10-01T08:45:15Z</dcterms:created>
  <dcterms:modified xsi:type="dcterms:W3CDTF">2017-06-23T12:14:34Z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0x010100908F93E9CD39884BBBA9EEE73119615F</vt:lpwstr>
  </property>
</Properties>
</file>