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7725" activeTab="0"/>
  </bookViews>
  <sheets>
    <sheet name="Nabídka" sheetId="1" r:id="rId1"/>
  </sheets>
  <definedNames>
    <definedName name="_xlnm.Print_Titles" localSheetId="0">'Nabídka'!$1:$9</definedName>
  </definedNames>
  <calcPr fullCalcOnLoad="1"/>
</workbook>
</file>

<file path=xl/sharedStrings.xml><?xml version="1.0" encoding="utf-8"?>
<sst xmlns="http://schemas.openxmlformats.org/spreadsheetml/2006/main" count="177" uniqueCount="141">
  <si>
    <t>Dodavatel:</t>
  </si>
  <si>
    <t>Bez DPH</t>
  </si>
  <si>
    <t>S DPH</t>
  </si>
  <si>
    <t>Celková nabídková cena</t>
  </si>
  <si>
    <t>Položka</t>
  </si>
  <si>
    <t>Množství (kusy)</t>
  </si>
  <si>
    <t>Cena bez DPH</t>
  </si>
  <si>
    <t>Sazba DPH</t>
  </si>
  <si>
    <t>Cena s DPH</t>
  </si>
  <si>
    <t>Jednotková</t>
  </si>
  <si>
    <t>Za položku</t>
  </si>
  <si>
    <t>%</t>
  </si>
  <si>
    <t>Kč</t>
  </si>
  <si>
    <t>Výrobce</t>
  </si>
  <si>
    <t>Označení</t>
  </si>
  <si>
    <t>Materiál</t>
  </si>
  <si>
    <t>Název</t>
  </si>
  <si>
    <t>Sídlo</t>
  </si>
  <si>
    <t>IČ</t>
  </si>
  <si>
    <t>Akumulátor do AKU šroubováku FESTOOL BPS 12 S 
(12V, 3,0Ah NiMH) - BPS12</t>
  </si>
  <si>
    <t>Akumulátor pro svítilnu Eurolamp DL306 a DL310 
(NiCd 7V , 1800mAh, 6 článků)</t>
  </si>
  <si>
    <t>Akumulátor pro svítilnu MAGLITE MagCharger 
(NiCd 6V, 2400mAh) - 5VRE1/2D-StickBV</t>
  </si>
  <si>
    <t>Akumulátor pro svítilnu SUPERFIRE
(NiCd 3,6V , 1700mAh) - B-90</t>
  </si>
  <si>
    <t>Akumulátor RTU-AA -4BL 
(NiMH 1,2V, 2300mAh) - HR 15/51</t>
  </si>
  <si>
    <t>Akumulátor RTU-AAA -4BL 
(NiMH 1,2V, 800mAh) - HR 11/45</t>
  </si>
  <si>
    <t>Akumulátor RTU-HR22 
(NiMH 9V, 200mAh) - 6F22</t>
  </si>
  <si>
    <t>Baterie alkalická 
9V - 6LR61</t>
  </si>
  <si>
    <t>Baterie alkalická 11A 
6V - LR11A</t>
  </si>
  <si>
    <t>Baterie alkalická AA 
1,5V - LR6</t>
  </si>
  <si>
    <t>Baterie alkalická AAA 
1,5V - LR03</t>
  </si>
  <si>
    <t>Baterie alkalická C 
1,5V - LR14</t>
  </si>
  <si>
    <t>Baterie alkalická D 
1,5V - LR20</t>
  </si>
  <si>
    <t>Baterie alkalická E90 
1,5V 
rozměry 29,8x11,5mm - LR1</t>
  </si>
  <si>
    <t>Baterie alkalická Zn-C 
3V - 2R10P</t>
  </si>
  <si>
    <t>Baterie alkalická
(1,5V , 145mAh) - LR44</t>
  </si>
  <si>
    <t>Baterie alkalická
12V - LR23A</t>
  </si>
  <si>
    <t>Baterie alkalická
12V - LR27A</t>
  </si>
  <si>
    <t>Baterie do bezšňůrového telefonu Panasonic (NiMH 2,4V , 850mAh) - HHR-P105</t>
  </si>
  <si>
    <t>Baterie do naslouchadel 1,4V, Zn-O2 - PR70</t>
  </si>
  <si>
    <t>Baterie lithiová AA L91
(1,5V , 2900mAh) - FR6</t>
  </si>
  <si>
    <t>Baterie lithiová AAA L92 
(1,5V , 1250 mAh) - FR03</t>
  </si>
  <si>
    <t>Baterie lithiová CR123 
(3,0V , 1400mAh) - CR17345</t>
  </si>
  <si>
    <t>Baterie lithiová CR2
3V - CR15H270</t>
  </si>
  <si>
    <t>Baterie lithiová knoflíková 
(3,0V , 210mAh) - CR2032</t>
  </si>
  <si>
    <t>Baterie lithiová knoflíková 
(3V , 150mAh) - CR2025</t>
  </si>
  <si>
    <t>Baterie lithiová knoflíková 
(3V , 750mAh) - CR2016</t>
  </si>
  <si>
    <t>Baterie lithiová knoflíková 
3V - CR1620</t>
  </si>
  <si>
    <t>Baterie pro fotoaparát CANON EOS 550D, EOS 600D BODY, EOS 600D-EF-S 18-55 IS 
(7,2V , 1120mAh ) - LP-E8</t>
  </si>
  <si>
    <t>Baterie pro fotoaparát CANON POWERSHOT G2, POWERSHOT G5, EOS 300D, EOS 30D, 4EOS 50D 
(7,4V , 3000mAh) - BP-511</t>
  </si>
  <si>
    <t>Baterie pro fotoaparát SAMSUNG DIGIMAX L85 
(3,7V, 1150 mAh) - SLB-1237</t>
  </si>
  <si>
    <t>Baterie pro mobilní telefon NOKIA 6303, 3720 CLASSIC, 6303I, C5-00 5MP 
(3,7V , 1050mAh) - BL-5CT</t>
  </si>
  <si>
    <t>Baterie pro mobilní telefon Samsung Galaxy S Duos 2 (GT-S7582), Trend Plus (GT-S7580) 
(Li-Ion 3,6V, 1500mAh)  - EB425161LU</t>
  </si>
  <si>
    <t>Baterie pro mobilní telefon SAMSUNG Galaxy S4 (GT-I9505) 
(Li-Ion 3,6V , 2600mAh) - EB-B600BE</t>
  </si>
  <si>
    <t>Baterie pro mobilní telefon Samsung S4 mini (GT-I9195)
(3,7V, 2100mAh) - B500BE</t>
  </si>
  <si>
    <t>Baterie pro notebook DELL LATITUDE E4300 
(Li-Ion 11,1V 5200mAh, kapacita 58Wh)</t>
  </si>
  <si>
    <t>Baterie pro notebook DELL LATITUDE E6400, E6500 
(Li-Ion 11,1V 7800mAh, kapacita 87Wh) - W1193</t>
  </si>
  <si>
    <t>Baterie pro notebook DELL LATITUDE E7440 (7,4V , 5800mAh) - 34GKR</t>
  </si>
  <si>
    <t>Baterie pro notebook FUJITSU SIEMENS AMILO Pro V2000 
(Li-Ion 14,4V , 4400mAh) - BTP-52EW</t>
  </si>
  <si>
    <t>Baterie pro notebook HP 550  
(10,8 V, 47Wh) - HSTNN-IB51</t>
  </si>
  <si>
    <t>Baterie pro notebook HP PROBOOK 4510S 
(Li-Ion 14,4V , 5200mAh, 56Wh)</t>
  </si>
  <si>
    <t>Baterie pro notebook LENOVO G550 
(Li-Ion 10,8V , 5200mAh) - L08S6Y02</t>
  </si>
  <si>
    <t>Baterie pro nouzové osvětlení FRICOM NiCD HT SC 1500mAh, 3,6V (konektory typu faston přímo na baterii)</t>
  </si>
  <si>
    <t>Baterie pro tiskárnu HP Deskjet 460 
(Li-ion 11,1V 2300mAh) - C8263A</t>
  </si>
  <si>
    <t>Baterie pro videokameru CANON LEGRIA HF R48, HF R47, HF R56 
(3,6V, 2685mAh) - BP-727</t>
  </si>
  <si>
    <t>Baterie pro videokameru CANON Legria HF200 
(7,4V, 850mAh) - BP-809</t>
  </si>
  <si>
    <t>Baterie pro videokameru PANASONIC SDR-H250EP 
(7,2V , 1440mAh) - CGA-DU14</t>
  </si>
  <si>
    <t>Baterie pro videokameru SONY DCR-SX21, DCR-SX73E, HDR-CX190, HDR-CX220EB 
(7,2V , 1600mAh) - NP-FV30</t>
  </si>
  <si>
    <t>Nabíječ multifunkční  a tester baterií s LCD displejem - Energy XC3000</t>
  </si>
  <si>
    <t>Nabíječ a tester BTX G3+</t>
  </si>
  <si>
    <t>BATTEX, spol. s r.o.</t>
  </si>
  <si>
    <t>25672363</t>
  </si>
  <si>
    <t>Politických vězňů 1337, 274 01 Slaný</t>
  </si>
  <si>
    <t>festool</t>
  </si>
  <si>
    <t>BPS12S</t>
  </si>
  <si>
    <t>6x1800CsSBS/NTC</t>
  </si>
  <si>
    <t>5VRE1/2D</t>
  </si>
  <si>
    <t>B-90</t>
  </si>
  <si>
    <t>Tecxus</t>
  </si>
  <si>
    <t>23820</t>
  </si>
  <si>
    <t>23758</t>
  </si>
  <si>
    <t>23803</t>
  </si>
  <si>
    <t>23639</t>
  </si>
  <si>
    <t>GP</t>
  </si>
  <si>
    <t>GP11A</t>
  </si>
  <si>
    <t>LR6</t>
  </si>
  <si>
    <t>LR03</t>
  </si>
  <si>
    <t>LR14</t>
  </si>
  <si>
    <t>LR20</t>
  </si>
  <si>
    <t>23640</t>
  </si>
  <si>
    <t>Camelion</t>
  </si>
  <si>
    <t>56758</t>
  </si>
  <si>
    <t>23734</t>
  </si>
  <si>
    <t>23641</t>
  </si>
  <si>
    <t>Duracell</t>
  </si>
  <si>
    <t>42004</t>
  </si>
  <si>
    <t>Panasonic</t>
  </si>
  <si>
    <t>BTC-P105CL</t>
  </si>
  <si>
    <t>42104</t>
  </si>
  <si>
    <t>Energizer</t>
  </si>
  <si>
    <t>E.E2AA</t>
  </si>
  <si>
    <t>AAA.L92</t>
  </si>
  <si>
    <t>23604</t>
  </si>
  <si>
    <t>23603</t>
  </si>
  <si>
    <t>23691</t>
  </si>
  <si>
    <t>23682</t>
  </si>
  <si>
    <t>23689</t>
  </si>
  <si>
    <t>new sun</t>
  </si>
  <si>
    <t>23486</t>
  </si>
  <si>
    <t>lp-e8</t>
  </si>
  <si>
    <t>Canon</t>
  </si>
  <si>
    <t>DRC511</t>
  </si>
  <si>
    <t>Samsung</t>
  </si>
  <si>
    <t>L85</t>
  </si>
  <si>
    <t>Nokia</t>
  </si>
  <si>
    <t>BL-5CT</t>
  </si>
  <si>
    <t>EB425161</t>
  </si>
  <si>
    <t>Galaxy S4</t>
  </si>
  <si>
    <t>B500BE</t>
  </si>
  <si>
    <t>CBI3157A</t>
  </si>
  <si>
    <t>2Power</t>
  </si>
  <si>
    <t>CBI3158B</t>
  </si>
  <si>
    <t>Dell</t>
  </si>
  <si>
    <t>451-BBFS</t>
  </si>
  <si>
    <t>Fujitsu</t>
  </si>
  <si>
    <t>BTP-52EW</t>
  </si>
  <si>
    <t>CBI3072A</t>
  </si>
  <si>
    <t>CBI3177A</t>
  </si>
  <si>
    <t>CBI3092A</t>
  </si>
  <si>
    <t>3VTCs1,5</t>
  </si>
  <si>
    <t>HP</t>
  </si>
  <si>
    <t>HPDJ460cb</t>
  </si>
  <si>
    <t>BP-727</t>
  </si>
  <si>
    <t>DR9689</t>
  </si>
  <si>
    <t>VBI9933A</t>
  </si>
  <si>
    <t>Baterie pro videokameru PANASONIC HC-V550 
(3,6 V 1940mAh,  70Wh) - VW-VBT190, 950mAh</t>
  </si>
  <si>
    <t>VBI9608A</t>
  </si>
  <si>
    <t>NP-FV30</t>
  </si>
  <si>
    <t>Ansmann</t>
  </si>
  <si>
    <t>XC3000</t>
  </si>
  <si>
    <t>BTXG3+</t>
  </si>
  <si>
    <t>Maxell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</si>
</sst>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4" fontId="1" fillId="0" borderId="0" xfId="37" applyFont="1" applyAlignment="1">
      <alignment/>
    </xf>
    <xf numFmtId="0" fontId="0" fillId="0" borderId="0" xfId="0" applyBorder="1" applyAlignment="1">
      <alignment/>
    </xf>
    <xf numFmtId="44" fontId="3" fillId="0" borderId="10" xfId="37" applyFont="1" applyBorder="1" applyAlignment="1">
      <alignment horizontal="left"/>
    </xf>
    <xf numFmtId="44" fontId="3" fillId="0" borderId="11" xfId="37" applyFont="1" applyBorder="1" applyAlignment="1">
      <alignment/>
    </xf>
    <xf numFmtId="44" fontId="3" fillId="0" borderId="12" xfId="0" applyNumberFormat="1" applyFont="1" applyBorder="1" applyAlignment="1">
      <alignment/>
    </xf>
    <xf numFmtId="44" fontId="2" fillId="0" borderId="13" xfId="37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44" fontId="1" fillId="0" borderId="15" xfId="37" applyFont="1" applyBorder="1" applyAlignment="1">
      <alignment vertical="center"/>
    </xf>
    <xf numFmtId="44" fontId="1" fillId="0" borderId="15" xfId="37" applyFont="1" applyFill="1" applyBorder="1" applyAlignment="1">
      <alignment vertical="center"/>
    </xf>
    <xf numFmtId="44" fontId="0" fillId="0" borderId="16" xfId="0" applyNumberFormat="1" applyBorder="1" applyAlignment="1">
      <alignment vertical="center"/>
    </xf>
    <xf numFmtId="44" fontId="0" fillId="0" borderId="0" xfId="0" applyNumberFormat="1" applyAlignment="1">
      <alignment/>
    </xf>
    <xf numFmtId="0" fontId="0" fillId="0" borderId="17" xfId="0" applyBorder="1" applyAlignment="1">
      <alignment vertical="top" wrapText="1"/>
    </xf>
    <xf numFmtId="44" fontId="1" fillId="0" borderId="17" xfId="37" applyFont="1" applyBorder="1" applyAlignment="1">
      <alignment vertical="center"/>
    </xf>
    <xf numFmtId="44" fontId="1" fillId="0" borderId="17" xfId="37" applyFont="1" applyFill="1" applyBorder="1" applyAlignment="1">
      <alignment vertical="center"/>
    </xf>
    <xf numFmtId="44" fontId="0" fillId="0" borderId="18" xfId="0" applyNumberForma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44" fontId="2" fillId="0" borderId="20" xfId="37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33" borderId="17" xfId="0" applyNumberFormat="1" applyFill="1" applyBorder="1" applyAlignment="1" applyProtection="1">
      <alignment vertical="top" wrapText="1"/>
      <protection locked="0"/>
    </xf>
    <xf numFmtId="44" fontId="1" fillId="33" borderId="15" xfId="37" applyNumberFormat="1" applyFont="1" applyFill="1" applyBorder="1" applyAlignment="1" applyProtection="1">
      <alignment vertical="center"/>
      <protection locked="0"/>
    </xf>
    <xf numFmtId="9" fontId="1" fillId="33" borderId="15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top" wrapText="1"/>
    </xf>
    <xf numFmtId="49" fontId="0" fillId="33" borderId="19" xfId="0" applyNumberFormat="1" applyFill="1" applyBorder="1" applyAlignment="1" applyProtection="1">
      <alignment vertical="top" wrapText="1"/>
      <protection locked="0"/>
    </xf>
    <xf numFmtId="3" fontId="0" fillId="0" borderId="19" xfId="0" applyNumberFormat="1" applyBorder="1" applyAlignment="1">
      <alignment vertical="center" wrapText="1"/>
    </xf>
    <xf numFmtId="44" fontId="1" fillId="33" borderId="19" xfId="37" applyNumberFormat="1" applyFont="1" applyFill="1" applyBorder="1" applyAlignment="1" applyProtection="1">
      <alignment vertical="center"/>
      <protection locked="0"/>
    </xf>
    <xf numFmtId="44" fontId="1" fillId="0" borderId="19" xfId="37" applyFont="1" applyBorder="1" applyAlignment="1">
      <alignment vertical="center"/>
    </xf>
    <xf numFmtId="44" fontId="1" fillId="0" borderId="19" xfId="37" applyFont="1" applyFill="1" applyBorder="1" applyAlignment="1">
      <alignment vertical="center"/>
    </xf>
    <xf numFmtId="0" fontId="0" fillId="0" borderId="15" xfId="0" applyBorder="1" applyAlignment="1">
      <alignment vertical="top" wrapText="1"/>
    </xf>
    <xf numFmtId="49" fontId="0" fillId="33" borderId="15" xfId="0" applyNumberFormat="1" applyFill="1" applyBorder="1" applyAlignment="1" applyProtection="1">
      <alignment vertical="top" wrapText="1"/>
      <protection locked="0"/>
    </xf>
    <xf numFmtId="44" fontId="0" fillId="0" borderId="22" xfId="0" applyNumberFormat="1" applyBorder="1" applyAlignment="1">
      <alignment vertical="center"/>
    </xf>
    <xf numFmtId="44" fontId="1" fillId="0" borderId="23" xfId="37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4" fontId="1" fillId="0" borderId="24" xfId="37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top" wrapText="1"/>
    </xf>
    <xf numFmtId="49" fontId="0" fillId="33" borderId="26" xfId="0" applyNumberFormat="1" applyFill="1" applyBorder="1" applyAlignment="1" applyProtection="1">
      <alignment vertical="top" wrapText="1"/>
      <protection locked="0"/>
    </xf>
    <xf numFmtId="3" fontId="0" fillId="0" borderId="26" xfId="0" applyNumberFormat="1" applyBorder="1" applyAlignment="1">
      <alignment vertical="center" wrapText="1"/>
    </xf>
    <xf numFmtId="44" fontId="1" fillId="33" borderId="26" xfId="37" applyNumberFormat="1" applyFont="1" applyFill="1" applyBorder="1" applyAlignment="1" applyProtection="1">
      <alignment vertical="center"/>
      <protection locked="0"/>
    </xf>
    <xf numFmtId="44" fontId="1" fillId="0" borderId="26" xfId="37" applyFont="1" applyBorder="1" applyAlignment="1">
      <alignment vertical="center"/>
    </xf>
    <xf numFmtId="9" fontId="1" fillId="33" borderId="26" xfId="46" applyFont="1" applyFill="1" applyBorder="1" applyAlignment="1" applyProtection="1">
      <alignment horizontal="center" vertical="center"/>
      <protection locked="0"/>
    </xf>
    <xf numFmtId="44" fontId="1" fillId="0" borderId="26" xfId="37" applyFont="1" applyFill="1" applyBorder="1" applyAlignment="1">
      <alignment vertical="center"/>
    </xf>
    <xf numFmtId="44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44" fontId="1" fillId="33" borderId="17" xfId="37" applyNumberFormat="1" applyFont="1" applyFill="1" applyBorder="1" applyAlignment="1" applyProtection="1">
      <alignment vertical="center"/>
      <protection locked="0"/>
    </xf>
    <xf numFmtId="9" fontId="1" fillId="33" borderId="29" xfId="46" applyFont="1" applyFill="1" applyBorder="1" applyAlignment="1" applyProtection="1">
      <alignment horizontal="center" vertical="center"/>
      <protection locked="0"/>
    </xf>
    <xf numFmtId="49" fontId="0" fillId="33" borderId="19" xfId="0" applyNumberFormat="1" applyFill="1" applyBorder="1" applyAlignment="1" applyProtection="1">
      <alignment horizontal="center"/>
      <protection locked="0"/>
    </xf>
    <xf numFmtId="44" fontId="3" fillId="0" borderId="11" xfId="37" applyFont="1" applyBorder="1" applyAlignment="1">
      <alignment horizontal="left"/>
    </xf>
    <xf numFmtId="44" fontId="3" fillId="0" borderId="30" xfId="37" applyFont="1" applyBorder="1" applyAlignment="1">
      <alignment horizontal="left"/>
    </xf>
    <xf numFmtId="44" fontId="3" fillId="0" borderId="31" xfId="37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4" fontId="2" fillId="0" borderId="14" xfId="37" applyFont="1" applyBorder="1" applyAlignment="1">
      <alignment horizontal="center" vertical="center"/>
    </xf>
    <xf numFmtId="44" fontId="2" fillId="0" borderId="16" xfId="37" applyFont="1" applyBorder="1" applyAlignment="1">
      <alignment horizontal="center" vertical="center"/>
    </xf>
    <xf numFmtId="44" fontId="2" fillId="0" borderId="34" xfId="37" applyFont="1" applyBorder="1" applyAlignment="1">
      <alignment horizontal="center" vertical="center"/>
    </xf>
    <xf numFmtId="44" fontId="2" fillId="0" borderId="35" xfId="37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0.57421875" style="0" bestFit="1" customWidth="1"/>
    <col min="2" max="2" width="52.140625" style="0" customWidth="1"/>
    <col min="3" max="3" width="25.8515625" style="25" customWidth="1"/>
    <col min="4" max="4" width="21.28125" style="25" customWidth="1"/>
    <col min="5" max="5" width="10.57421875" style="0" bestFit="1" customWidth="1"/>
    <col min="6" max="7" width="16.28125" style="1" customWidth="1"/>
    <col min="8" max="8" width="11.57421875" style="1" bestFit="1" customWidth="1"/>
    <col min="9" max="9" width="12.8515625" style="1" bestFit="1" customWidth="1"/>
    <col min="10" max="10" width="21.140625" style="1" customWidth="1"/>
    <col min="11" max="11" width="21.7109375" style="0" customWidth="1"/>
    <col min="13" max="13" width="11.8515625" style="0" bestFit="1" customWidth="1"/>
  </cols>
  <sheetData>
    <row r="1" ht="18.75">
      <c r="B1" s="21" t="s">
        <v>0</v>
      </c>
    </row>
    <row r="2" spans="1:3" ht="15">
      <c r="A2" s="22" t="s">
        <v>16</v>
      </c>
      <c r="B2" s="57" t="s">
        <v>69</v>
      </c>
      <c r="C2" s="57"/>
    </row>
    <row r="3" spans="1:11" ht="15">
      <c r="A3" s="22" t="s">
        <v>18</v>
      </c>
      <c r="B3" s="57" t="s">
        <v>70</v>
      </c>
      <c r="C3" s="57"/>
      <c r="D3" s="26"/>
      <c r="E3" s="20"/>
      <c r="F3" s="20"/>
      <c r="G3" s="20"/>
      <c r="H3" s="20"/>
      <c r="I3" s="20"/>
      <c r="J3" s="20"/>
      <c r="K3" s="20"/>
    </row>
    <row r="4" spans="1:11" ht="15.75" thickBot="1">
      <c r="A4" s="22" t="s">
        <v>17</v>
      </c>
      <c r="B4" s="57" t="s">
        <v>71</v>
      </c>
      <c r="C4" s="57"/>
      <c r="D4" s="27"/>
      <c r="E4" s="19"/>
      <c r="F4" s="19"/>
      <c r="G4" s="19"/>
      <c r="H4" s="19"/>
      <c r="I4" s="19"/>
      <c r="J4" s="19"/>
      <c r="K4" s="19"/>
    </row>
    <row r="5" spans="10:11" ht="15.75" thickBot="1">
      <c r="J5" s="23" t="s">
        <v>1</v>
      </c>
      <c r="K5" s="24" t="s">
        <v>2</v>
      </c>
    </row>
    <row r="6" spans="1:11" ht="19.5" thickBot="1">
      <c r="A6" s="2"/>
      <c r="B6" s="2"/>
      <c r="C6" s="28"/>
      <c r="D6" s="28"/>
      <c r="E6" s="2"/>
      <c r="F6" s="58" t="s">
        <v>3</v>
      </c>
      <c r="G6" s="59"/>
      <c r="H6" s="60"/>
      <c r="I6" s="3"/>
      <c r="J6" s="4">
        <f>SUM(G10:G60)</f>
        <v>736840</v>
      </c>
      <c r="K6" s="5">
        <f>SUM(K10:K60)</f>
        <v>891576.3999999999</v>
      </c>
    </row>
    <row r="7" spans="2:12" ht="15.75" thickBot="1">
      <c r="B7" s="2"/>
      <c r="C7" s="28"/>
      <c r="D7" s="28"/>
      <c r="E7" s="2"/>
      <c r="F7" s="6"/>
      <c r="G7" s="6"/>
      <c r="H7" s="6"/>
      <c r="I7" s="6"/>
      <c r="J7" s="6"/>
      <c r="K7" s="7"/>
      <c r="L7" s="2"/>
    </row>
    <row r="8" spans="1:11" ht="15">
      <c r="A8" s="61" t="s">
        <v>4</v>
      </c>
      <c r="B8" s="63" t="s">
        <v>15</v>
      </c>
      <c r="C8" s="71" t="s">
        <v>13</v>
      </c>
      <c r="D8" s="71" t="s">
        <v>14</v>
      </c>
      <c r="E8" s="65" t="s">
        <v>5</v>
      </c>
      <c r="F8" s="67" t="s">
        <v>6</v>
      </c>
      <c r="G8" s="68"/>
      <c r="H8" s="69" t="s">
        <v>7</v>
      </c>
      <c r="I8" s="70"/>
      <c r="J8" s="67" t="s">
        <v>8</v>
      </c>
      <c r="K8" s="68"/>
    </row>
    <row r="9" spans="1:11" s="8" customFormat="1" ht="15.75" thickBot="1">
      <c r="A9" s="62"/>
      <c r="B9" s="64"/>
      <c r="C9" s="72"/>
      <c r="D9" s="72"/>
      <c r="E9" s="66"/>
      <c r="F9" s="41" t="s">
        <v>9</v>
      </c>
      <c r="G9" s="42" t="s">
        <v>10</v>
      </c>
      <c r="H9" s="41" t="s">
        <v>11</v>
      </c>
      <c r="I9" s="43" t="s">
        <v>12</v>
      </c>
      <c r="J9" s="41" t="s">
        <v>9</v>
      </c>
      <c r="K9" s="42" t="s">
        <v>10</v>
      </c>
    </row>
    <row r="10" spans="1:13" ht="30">
      <c r="A10" s="9">
        <v>1</v>
      </c>
      <c r="B10" s="38" t="s">
        <v>19</v>
      </c>
      <c r="C10" s="39" t="s">
        <v>72</v>
      </c>
      <c r="D10" s="39" t="s">
        <v>73</v>
      </c>
      <c r="E10" s="10">
        <v>2</v>
      </c>
      <c r="F10" s="30">
        <v>1790</v>
      </c>
      <c r="G10" s="11">
        <f>IF(A10="","",F10*E10)</f>
        <v>3580</v>
      </c>
      <c r="H10" s="31">
        <v>0.21</v>
      </c>
      <c r="I10" s="12">
        <f>IF(A10="","",H10*G10)</f>
        <v>751.8</v>
      </c>
      <c r="J10" s="11">
        <f>IF(A10="","",F10*(1+H10))</f>
        <v>2165.9</v>
      </c>
      <c r="K10" s="13">
        <f>IF(A10="","",J10*E10)</f>
        <v>4331.8</v>
      </c>
      <c r="M10" s="14"/>
    </row>
    <row r="11" spans="1:13" ht="30">
      <c r="A11" s="44">
        <v>2</v>
      </c>
      <c r="B11" s="45" t="s">
        <v>20</v>
      </c>
      <c r="C11" s="46" t="s">
        <v>69</v>
      </c>
      <c r="D11" s="46" t="s">
        <v>74</v>
      </c>
      <c r="E11" s="47">
        <v>20</v>
      </c>
      <c r="F11" s="48">
        <v>440</v>
      </c>
      <c r="G11" s="49">
        <f aca="true" t="shared" si="0" ref="G11:G60">IF(A11="","",F11*E11)</f>
        <v>8800</v>
      </c>
      <c r="H11" s="50">
        <v>0.21</v>
      </c>
      <c r="I11" s="51">
        <f aca="true" t="shared" si="1" ref="I11:I60">IF(A11="","",H11*G11)</f>
        <v>1848</v>
      </c>
      <c r="J11" s="49">
        <f aca="true" t="shared" si="2" ref="J11:J60">IF(A11="","",F11*(1+H11))</f>
        <v>532.4</v>
      </c>
      <c r="K11" s="52">
        <f aca="true" t="shared" si="3" ref="K11:K60">IF(A11="","",J11*E11)</f>
        <v>10648</v>
      </c>
      <c r="M11" s="14"/>
    </row>
    <row r="12" spans="1:13" ht="30">
      <c r="A12" s="44">
        <v>3</v>
      </c>
      <c r="B12" s="45" t="s">
        <v>21</v>
      </c>
      <c r="C12" s="46" t="s">
        <v>69</v>
      </c>
      <c r="D12" s="46" t="s">
        <v>75</v>
      </c>
      <c r="E12" s="47">
        <v>20</v>
      </c>
      <c r="F12" s="48">
        <v>700</v>
      </c>
      <c r="G12" s="49">
        <f t="shared" si="0"/>
        <v>14000</v>
      </c>
      <c r="H12" s="50">
        <v>0.21</v>
      </c>
      <c r="I12" s="51">
        <f t="shared" si="1"/>
        <v>2940</v>
      </c>
      <c r="J12" s="49">
        <f t="shared" si="2"/>
        <v>847</v>
      </c>
      <c r="K12" s="52">
        <f t="shared" si="3"/>
        <v>16940</v>
      </c>
      <c r="M12" s="14"/>
    </row>
    <row r="13" spans="1:13" ht="30">
      <c r="A13" s="44">
        <v>4</v>
      </c>
      <c r="B13" s="45" t="s">
        <v>22</v>
      </c>
      <c r="C13" s="46" t="s">
        <v>69</v>
      </c>
      <c r="D13" s="46" t="s">
        <v>76</v>
      </c>
      <c r="E13" s="47">
        <v>20</v>
      </c>
      <c r="F13" s="48">
        <v>450</v>
      </c>
      <c r="G13" s="49">
        <f t="shared" si="0"/>
        <v>9000</v>
      </c>
      <c r="H13" s="50">
        <v>0.21</v>
      </c>
      <c r="I13" s="51">
        <f t="shared" si="1"/>
        <v>1890</v>
      </c>
      <c r="J13" s="49">
        <f t="shared" si="2"/>
        <v>544.5</v>
      </c>
      <c r="K13" s="52">
        <f t="shared" si="3"/>
        <v>10890</v>
      </c>
      <c r="M13" s="14"/>
    </row>
    <row r="14" spans="1:13" ht="30">
      <c r="A14" s="44">
        <v>5</v>
      </c>
      <c r="B14" s="45" t="s">
        <v>23</v>
      </c>
      <c r="C14" s="46" t="s">
        <v>77</v>
      </c>
      <c r="D14" s="46" t="s">
        <v>78</v>
      </c>
      <c r="E14" s="47">
        <v>1000</v>
      </c>
      <c r="F14" s="48">
        <v>49</v>
      </c>
      <c r="G14" s="49">
        <f t="shared" si="0"/>
        <v>49000</v>
      </c>
      <c r="H14" s="50">
        <v>0.21</v>
      </c>
      <c r="I14" s="51">
        <f t="shared" si="1"/>
        <v>10290</v>
      </c>
      <c r="J14" s="49">
        <f t="shared" si="2"/>
        <v>59.29</v>
      </c>
      <c r="K14" s="52">
        <f t="shared" si="3"/>
        <v>59290</v>
      </c>
      <c r="M14" s="14"/>
    </row>
    <row r="15" spans="1:13" ht="30">
      <c r="A15" s="44">
        <v>6</v>
      </c>
      <c r="B15" s="45" t="s">
        <v>24</v>
      </c>
      <c r="C15" s="46" t="s">
        <v>77</v>
      </c>
      <c r="D15" s="46" t="s">
        <v>79</v>
      </c>
      <c r="E15" s="47">
        <v>650</v>
      </c>
      <c r="F15" s="48">
        <v>48</v>
      </c>
      <c r="G15" s="49">
        <f t="shared" si="0"/>
        <v>31200</v>
      </c>
      <c r="H15" s="50">
        <v>0.21</v>
      </c>
      <c r="I15" s="51">
        <f t="shared" si="1"/>
        <v>6552</v>
      </c>
      <c r="J15" s="49">
        <f t="shared" si="2"/>
        <v>58.08</v>
      </c>
      <c r="K15" s="52">
        <f t="shared" si="3"/>
        <v>37752</v>
      </c>
      <c r="M15" s="14"/>
    </row>
    <row r="16" spans="1:13" ht="30">
      <c r="A16" s="44">
        <v>7</v>
      </c>
      <c r="B16" s="45" t="s">
        <v>25</v>
      </c>
      <c r="C16" s="46" t="s">
        <v>77</v>
      </c>
      <c r="D16" s="46" t="s">
        <v>80</v>
      </c>
      <c r="E16" s="47">
        <v>400</v>
      </c>
      <c r="F16" s="48">
        <v>166</v>
      </c>
      <c r="G16" s="49">
        <f t="shared" si="0"/>
        <v>66400</v>
      </c>
      <c r="H16" s="50">
        <v>0.21</v>
      </c>
      <c r="I16" s="51">
        <f t="shared" si="1"/>
        <v>13944</v>
      </c>
      <c r="J16" s="49">
        <f t="shared" si="2"/>
        <v>200.85999999999999</v>
      </c>
      <c r="K16" s="52">
        <f t="shared" si="3"/>
        <v>80344</v>
      </c>
      <c r="M16" s="14"/>
    </row>
    <row r="17" spans="1:13" ht="30">
      <c r="A17" s="44">
        <v>8</v>
      </c>
      <c r="B17" s="45" t="s">
        <v>26</v>
      </c>
      <c r="C17" s="46" t="s">
        <v>77</v>
      </c>
      <c r="D17" s="46" t="s">
        <v>81</v>
      </c>
      <c r="E17" s="47">
        <v>10</v>
      </c>
      <c r="F17" s="48">
        <v>34</v>
      </c>
      <c r="G17" s="49">
        <f t="shared" si="0"/>
        <v>340</v>
      </c>
      <c r="H17" s="50">
        <v>0.21</v>
      </c>
      <c r="I17" s="51">
        <f t="shared" si="1"/>
        <v>71.39999999999999</v>
      </c>
      <c r="J17" s="49">
        <f t="shared" si="2"/>
        <v>41.14</v>
      </c>
      <c r="K17" s="52">
        <f t="shared" si="3"/>
        <v>411.4</v>
      </c>
      <c r="M17" s="14"/>
    </row>
    <row r="18" spans="1:13" ht="30">
      <c r="A18" s="44">
        <v>9</v>
      </c>
      <c r="B18" s="45" t="s">
        <v>27</v>
      </c>
      <c r="C18" s="46" t="s">
        <v>82</v>
      </c>
      <c r="D18" s="46" t="s">
        <v>83</v>
      </c>
      <c r="E18" s="47">
        <v>30</v>
      </c>
      <c r="F18" s="48">
        <v>20</v>
      </c>
      <c r="G18" s="49">
        <f t="shared" si="0"/>
        <v>600</v>
      </c>
      <c r="H18" s="50">
        <v>0.21</v>
      </c>
      <c r="I18" s="51">
        <f t="shared" si="1"/>
        <v>126</v>
      </c>
      <c r="J18" s="49">
        <f t="shared" si="2"/>
        <v>24.2</v>
      </c>
      <c r="K18" s="52">
        <f t="shared" si="3"/>
        <v>726</v>
      </c>
      <c r="M18" s="14"/>
    </row>
    <row r="19" spans="1:13" ht="30">
      <c r="A19" s="44">
        <v>10</v>
      </c>
      <c r="B19" s="45" t="s">
        <v>28</v>
      </c>
      <c r="C19" s="46" t="s">
        <v>140</v>
      </c>
      <c r="D19" s="46" t="s">
        <v>84</v>
      </c>
      <c r="E19" s="47">
        <v>15000</v>
      </c>
      <c r="F19" s="48">
        <v>6</v>
      </c>
      <c r="G19" s="49">
        <f t="shared" si="0"/>
        <v>90000</v>
      </c>
      <c r="H19" s="50">
        <v>0.21</v>
      </c>
      <c r="I19" s="51">
        <f t="shared" si="1"/>
        <v>18900</v>
      </c>
      <c r="J19" s="49">
        <f t="shared" si="2"/>
        <v>7.26</v>
      </c>
      <c r="K19" s="52">
        <f t="shared" si="3"/>
        <v>108900</v>
      </c>
      <c r="M19" s="14"/>
    </row>
    <row r="20" spans="1:13" ht="30">
      <c r="A20" s="44">
        <v>11</v>
      </c>
      <c r="B20" s="45" t="s">
        <v>29</v>
      </c>
      <c r="C20" s="46" t="s">
        <v>140</v>
      </c>
      <c r="D20" s="46" t="s">
        <v>85</v>
      </c>
      <c r="E20" s="47">
        <v>10000</v>
      </c>
      <c r="F20" s="48">
        <v>6</v>
      </c>
      <c r="G20" s="49">
        <f t="shared" si="0"/>
        <v>60000</v>
      </c>
      <c r="H20" s="50">
        <v>0.21</v>
      </c>
      <c r="I20" s="51">
        <f t="shared" si="1"/>
        <v>12600</v>
      </c>
      <c r="J20" s="49">
        <f t="shared" si="2"/>
        <v>7.26</v>
      </c>
      <c r="K20" s="52">
        <f t="shared" si="3"/>
        <v>72600</v>
      </c>
      <c r="M20" s="14"/>
    </row>
    <row r="21" spans="1:13" ht="30">
      <c r="A21" s="44">
        <v>12</v>
      </c>
      <c r="B21" s="45" t="s">
        <v>30</v>
      </c>
      <c r="C21" s="46" t="s">
        <v>77</v>
      </c>
      <c r="D21" s="46" t="s">
        <v>86</v>
      </c>
      <c r="E21" s="47">
        <v>1000</v>
      </c>
      <c r="F21" s="48">
        <v>20</v>
      </c>
      <c r="G21" s="49">
        <f t="shared" si="0"/>
        <v>20000</v>
      </c>
      <c r="H21" s="50">
        <v>0.21</v>
      </c>
      <c r="I21" s="51">
        <f t="shared" si="1"/>
        <v>4200</v>
      </c>
      <c r="J21" s="49">
        <f t="shared" si="2"/>
        <v>24.2</v>
      </c>
      <c r="K21" s="52">
        <f t="shared" si="3"/>
        <v>24200</v>
      </c>
      <c r="M21" s="14"/>
    </row>
    <row r="22" spans="1:13" ht="30">
      <c r="A22" s="44">
        <v>13</v>
      </c>
      <c r="B22" s="45" t="s">
        <v>31</v>
      </c>
      <c r="C22" s="46" t="s">
        <v>77</v>
      </c>
      <c r="D22" s="46" t="s">
        <v>87</v>
      </c>
      <c r="E22" s="47">
        <v>1200</v>
      </c>
      <c r="F22" s="48">
        <v>27</v>
      </c>
      <c r="G22" s="49">
        <f t="shared" si="0"/>
        <v>32400</v>
      </c>
      <c r="H22" s="50">
        <v>0.21</v>
      </c>
      <c r="I22" s="51">
        <f t="shared" si="1"/>
        <v>6804</v>
      </c>
      <c r="J22" s="49">
        <f t="shared" si="2"/>
        <v>32.67</v>
      </c>
      <c r="K22" s="52">
        <f t="shared" si="3"/>
        <v>39204</v>
      </c>
      <c r="M22" s="14"/>
    </row>
    <row r="23" spans="1:13" ht="45">
      <c r="A23" s="44">
        <v>14</v>
      </c>
      <c r="B23" s="45" t="s">
        <v>32</v>
      </c>
      <c r="C23" s="46" t="s">
        <v>77</v>
      </c>
      <c r="D23" s="46" t="s">
        <v>88</v>
      </c>
      <c r="E23" s="47">
        <v>500</v>
      </c>
      <c r="F23" s="48">
        <v>19</v>
      </c>
      <c r="G23" s="49">
        <f t="shared" si="0"/>
        <v>9500</v>
      </c>
      <c r="H23" s="50">
        <v>0.21</v>
      </c>
      <c r="I23" s="51">
        <f t="shared" si="1"/>
        <v>1995</v>
      </c>
      <c r="J23" s="49">
        <f t="shared" si="2"/>
        <v>22.99</v>
      </c>
      <c r="K23" s="52">
        <f t="shared" si="3"/>
        <v>11495</v>
      </c>
      <c r="M23" s="14"/>
    </row>
    <row r="24" spans="1:13" ht="30">
      <c r="A24" s="44">
        <v>15</v>
      </c>
      <c r="B24" s="45" t="s">
        <v>33</v>
      </c>
      <c r="C24" s="46" t="s">
        <v>89</v>
      </c>
      <c r="D24" s="46" t="s">
        <v>90</v>
      </c>
      <c r="E24" s="47">
        <v>10</v>
      </c>
      <c r="F24" s="48">
        <v>32</v>
      </c>
      <c r="G24" s="49">
        <f t="shared" si="0"/>
        <v>320</v>
      </c>
      <c r="H24" s="50">
        <v>0.21</v>
      </c>
      <c r="I24" s="51">
        <f t="shared" si="1"/>
        <v>67.2</v>
      </c>
      <c r="J24" s="49">
        <f t="shared" si="2"/>
        <v>38.72</v>
      </c>
      <c r="K24" s="52">
        <f t="shared" si="3"/>
        <v>387.2</v>
      </c>
      <c r="M24" s="14"/>
    </row>
    <row r="25" spans="1:13" ht="30">
      <c r="A25" s="44">
        <v>16</v>
      </c>
      <c r="B25" s="45" t="s">
        <v>34</v>
      </c>
      <c r="C25" s="46" t="s">
        <v>77</v>
      </c>
      <c r="D25" s="46" t="s">
        <v>91</v>
      </c>
      <c r="E25" s="47">
        <v>200</v>
      </c>
      <c r="F25" s="48">
        <v>10</v>
      </c>
      <c r="G25" s="49">
        <f t="shared" si="0"/>
        <v>2000</v>
      </c>
      <c r="H25" s="50">
        <v>0.21</v>
      </c>
      <c r="I25" s="51">
        <f t="shared" si="1"/>
        <v>420</v>
      </c>
      <c r="J25" s="49">
        <f t="shared" si="2"/>
        <v>12.1</v>
      </c>
      <c r="K25" s="52">
        <f t="shared" si="3"/>
        <v>2420</v>
      </c>
      <c r="M25" s="14"/>
    </row>
    <row r="26" spans="1:13" ht="30">
      <c r="A26" s="44">
        <v>17</v>
      </c>
      <c r="B26" s="45" t="s">
        <v>35</v>
      </c>
      <c r="C26" s="46" t="s">
        <v>77</v>
      </c>
      <c r="D26" s="46" t="s">
        <v>92</v>
      </c>
      <c r="E26" s="47">
        <v>200</v>
      </c>
      <c r="F26" s="48">
        <v>16</v>
      </c>
      <c r="G26" s="49">
        <f t="shared" si="0"/>
        <v>3200</v>
      </c>
      <c r="H26" s="50">
        <v>0.21</v>
      </c>
      <c r="I26" s="51">
        <f t="shared" si="1"/>
        <v>672</v>
      </c>
      <c r="J26" s="49">
        <f t="shared" si="2"/>
        <v>19.36</v>
      </c>
      <c r="K26" s="52">
        <f t="shared" si="3"/>
        <v>3872</v>
      </c>
      <c r="M26" s="14"/>
    </row>
    <row r="27" spans="1:13" ht="30">
      <c r="A27" s="44">
        <v>18</v>
      </c>
      <c r="B27" s="45" t="s">
        <v>36</v>
      </c>
      <c r="C27" s="46" t="s">
        <v>93</v>
      </c>
      <c r="D27" s="46" t="s">
        <v>94</v>
      </c>
      <c r="E27" s="47">
        <v>20</v>
      </c>
      <c r="F27" s="48">
        <v>38</v>
      </c>
      <c r="G27" s="49">
        <f t="shared" si="0"/>
        <v>760</v>
      </c>
      <c r="H27" s="50">
        <v>0.21</v>
      </c>
      <c r="I27" s="51">
        <f t="shared" si="1"/>
        <v>159.6</v>
      </c>
      <c r="J27" s="49">
        <f t="shared" si="2"/>
        <v>45.98</v>
      </c>
      <c r="K27" s="52">
        <f t="shared" si="3"/>
        <v>919.5999999999999</v>
      </c>
      <c r="M27" s="14"/>
    </row>
    <row r="28" spans="1:13" ht="30">
      <c r="A28" s="44">
        <v>19</v>
      </c>
      <c r="B28" s="45" t="s">
        <v>37</v>
      </c>
      <c r="C28" s="46" t="s">
        <v>95</v>
      </c>
      <c r="D28" s="46" t="s">
        <v>96</v>
      </c>
      <c r="E28" s="47">
        <v>1</v>
      </c>
      <c r="F28" s="48">
        <v>430</v>
      </c>
      <c r="G28" s="49">
        <f t="shared" si="0"/>
        <v>430</v>
      </c>
      <c r="H28" s="50">
        <v>0.21</v>
      </c>
      <c r="I28" s="51">
        <f t="shared" si="1"/>
        <v>90.3</v>
      </c>
      <c r="J28" s="49">
        <f t="shared" si="2"/>
        <v>520.3</v>
      </c>
      <c r="K28" s="52">
        <f t="shared" si="3"/>
        <v>520.3</v>
      </c>
      <c r="M28" s="14"/>
    </row>
    <row r="29" spans="1:13" ht="15">
      <c r="A29" s="44">
        <v>20</v>
      </c>
      <c r="B29" s="45" t="s">
        <v>38</v>
      </c>
      <c r="C29" s="46" t="s">
        <v>93</v>
      </c>
      <c r="D29" s="46" t="s">
        <v>97</v>
      </c>
      <c r="E29" s="47">
        <v>300</v>
      </c>
      <c r="F29" s="48">
        <v>14</v>
      </c>
      <c r="G29" s="49">
        <f t="shared" si="0"/>
        <v>4200</v>
      </c>
      <c r="H29" s="50">
        <v>0.21</v>
      </c>
      <c r="I29" s="51">
        <f t="shared" si="1"/>
        <v>882</v>
      </c>
      <c r="J29" s="49">
        <f t="shared" si="2"/>
        <v>16.939999999999998</v>
      </c>
      <c r="K29" s="52">
        <f t="shared" si="3"/>
        <v>5081.999999999999</v>
      </c>
      <c r="M29" s="14"/>
    </row>
    <row r="30" spans="1:13" ht="30">
      <c r="A30" s="44">
        <v>21</v>
      </c>
      <c r="B30" s="45" t="s">
        <v>39</v>
      </c>
      <c r="C30" s="46" t="s">
        <v>98</v>
      </c>
      <c r="D30" s="46" t="s">
        <v>99</v>
      </c>
      <c r="E30" s="47">
        <v>1000</v>
      </c>
      <c r="F30" s="48">
        <v>39</v>
      </c>
      <c r="G30" s="49">
        <f t="shared" si="0"/>
        <v>39000</v>
      </c>
      <c r="H30" s="50">
        <v>0.21</v>
      </c>
      <c r="I30" s="51">
        <f t="shared" si="1"/>
        <v>8190</v>
      </c>
      <c r="J30" s="49">
        <f t="shared" si="2"/>
        <v>47.19</v>
      </c>
      <c r="K30" s="52">
        <f t="shared" si="3"/>
        <v>47190</v>
      </c>
      <c r="M30" s="14"/>
    </row>
    <row r="31" spans="1:13" ht="30">
      <c r="A31" s="44">
        <v>22</v>
      </c>
      <c r="B31" s="45" t="s">
        <v>40</v>
      </c>
      <c r="C31" s="46" t="s">
        <v>98</v>
      </c>
      <c r="D31" s="46" t="s">
        <v>100</v>
      </c>
      <c r="E31" s="47">
        <v>1000</v>
      </c>
      <c r="F31" s="48">
        <v>39</v>
      </c>
      <c r="G31" s="49">
        <f t="shared" si="0"/>
        <v>39000</v>
      </c>
      <c r="H31" s="50">
        <v>0.21</v>
      </c>
      <c r="I31" s="51">
        <f t="shared" si="1"/>
        <v>8190</v>
      </c>
      <c r="J31" s="49">
        <f t="shared" si="2"/>
        <v>47.19</v>
      </c>
      <c r="K31" s="52">
        <f t="shared" si="3"/>
        <v>47190</v>
      </c>
      <c r="M31" s="14"/>
    </row>
    <row r="32" spans="1:13" ht="30">
      <c r="A32" s="44">
        <v>23</v>
      </c>
      <c r="B32" s="45" t="s">
        <v>41</v>
      </c>
      <c r="C32" s="46" t="s">
        <v>77</v>
      </c>
      <c r="D32" s="46" t="s">
        <v>101</v>
      </c>
      <c r="E32" s="47">
        <v>3000</v>
      </c>
      <c r="F32" s="48">
        <v>39</v>
      </c>
      <c r="G32" s="49">
        <f t="shared" si="0"/>
        <v>117000</v>
      </c>
      <c r="H32" s="50">
        <v>0.21</v>
      </c>
      <c r="I32" s="51">
        <f t="shared" si="1"/>
        <v>24570</v>
      </c>
      <c r="J32" s="49">
        <f t="shared" si="2"/>
        <v>47.19</v>
      </c>
      <c r="K32" s="52">
        <f t="shared" si="3"/>
        <v>141570</v>
      </c>
      <c r="M32" s="14"/>
    </row>
    <row r="33" spans="1:13" ht="30">
      <c r="A33" s="44">
        <v>24</v>
      </c>
      <c r="B33" s="45" t="s">
        <v>42</v>
      </c>
      <c r="C33" s="46" t="s">
        <v>77</v>
      </c>
      <c r="D33" s="46" t="s">
        <v>102</v>
      </c>
      <c r="E33" s="47">
        <v>10</v>
      </c>
      <c r="F33" s="48">
        <v>45</v>
      </c>
      <c r="G33" s="49">
        <f t="shared" si="0"/>
        <v>450</v>
      </c>
      <c r="H33" s="50">
        <v>0.21</v>
      </c>
      <c r="I33" s="51">
        <f t="shared" si="1"/>
        <v>94.5</v>
      </c>
      <c r="J33" s="49">
        <f t="shared" si="2"/>
        <v>54.449999999999996</v>
      </c>
      <c r="K33" s="52">
        <f t="shared" si="3"/>
        <v>544.5</v>
      </c>
      <c r="M33" s="14"/>
    </row>
    <row r="34" spans="1:13" ht="30">
      <c r="A34" s="44">
        <v>25</v>
      </c>
      <c r="B34" s="45" t="s">
        <v>43</v>
      </c>
      <c r="C34" s="46" t="s">
        <v>77</v>
      </c>
      <c r="D34" s="46" t="s">
        <v>103</v>
      </c>
      <c r="E34" s="47">
        <v>700</v>
      </c>
      <c r="F34" s="48">
        <v>10</v>
      </c>
      <c r="G34" s="49">
        <f t="shared" si="0"/>
        <v>7000</v>
      </c>
      <c r="H34" s="50">
        <v>0.21</v>
      </c>
      <c r="I34" s="51">
        <f t="shared" si="1"/>
        <v>1470</v>
      </c>
      <c r="J34" s="49">
        <f t="shared" si="2"/>
        <v>12.1</v>
      </c>
      <c r="K34" s="52">
        <f t="shared" si="3"/>
        <v>8470</v>
      </c>
      <c r="M34" s="14"/>
    </row>
    <row r="35" spans="1:13" ht="30">
      <c r="A35" s="44">
        <v>26</v>
      </c>
      <c r="B35" s="45" t="s">
        <v>44</v>
      </c>
      <c r="C35" s="46" t="s">
        <v>77</v>
      </c>
      <c r="D35" s="46" t="s">
        <v>104</v>
      </c>
      <c r="E35" s="47">
        <v>120</v>
      </c>
      <c r="F35" s="48">
        <v>11</v>
      </c>
      <c r="G35" s="49">
        <f t="shared" si="0"/>
        <v>1320</v>
      </c>
      <c r="H35" s="50">
        <v>0.21</v>
      </c>
      <c r="I35" s="51">
        <f t="shared" si="1"/>
        <v>277.2</v>
      </c>
      <c r="J35" s="49">
        <f t="shared" si="2"/>
        <v>13.309999999999999</v>
      </c>
      <c r="K35" s="52">
        <f t="shared" si="3"/>
        <v>1597.1999999999998</v>
      </c>
      <c r="M35" s="14"/>
    </row>
    <row r="36" spans="1:13" ht="30">
      <c r="A36" s="44">
        <v>27</v>
      </c>
      <c r="B36" s="45" t="s">
        <v>45</v>
      </c>
      <c r="C36" s="46" t="s">
        <v>77</v>
      </c>
      <c r="D36" s="46" t="s">
        <v>105</v>
      </c>
      <c r="E36" s="47">
        <v>100</v>
      </c>
      <c r="F36" s="48">
        <v>11</v>
      </c>
      <c r="G36" s="49">
        <f t="shared" si="0"/>
        <v>1100</v>
      </c>
      <c r="H36" s="50">
        <v>0.21</v>
      </c>
      <c r="I36" s="51">
        <f t="shared" si="1"/>
        <v>231</v>
      </c>
      <c r="J36" s="49">
        <f t="shared" si="2"/>
        <v>13.309999999999999</v>
      </c>
      <c r="K36" s="52">
        <f t="shared" si="3"/>
        <v>1330.9999999999998</v>
      </c>
      <c r="M36" s="14"/>
    </row>
    <row r="37" spans="1:13" ht="30">
      <c r="A37" s="44">
        <v>28</v>
      </c>
      <c r="B37" s="45" t="s">
        <v>46</v>
      </c>
      <c r="C37" s="46" t="s">
        <v>106</v>
      </c>
      <c r="D37" s="46" t="s">
        <v>107</v>
      </c>
      <c r="E37" s="47">
        <v>30</v>
      </c>
      <c r="F37" s="48">
        <v>12</v>
      </c>
      <c r="G37" s="49">
        <f t="shared" si="0"/>
        <v>360</v>
      </c>
      <c r="H37" s="50">
        <v>0.21</v>
      </c>
      <c r="I37" s="51">
        <f t="shared" si="1"/>
        <v>75.6</v>
      </c>
      <c r="J37" s="49">
        <f t="shared" si="2"/>
        <v>14.52</v>
      </c>
      <c r="K37" s="52">
        <f t="shared" si="3"/>
        <v>435.59999999999997</v>
      </c>
      <c r="M37" s="14"/>
    </row>
    <row r="38" spans="1:13" ht="45">
      <c r="A38" s="44">
        <v>29</v>
      </c>
      <c r="B38" s="45" t="s">
        <v>47</v>
      </c>
      <c r="C38" s="46" t="s">
        <v>93</v>
      </c>
      <c r="D38" s="46" t="s">
        <v>108</v>
      </c>
      <c r="E38" s="47">
        <v>1</v>
      </c>
      <c r="F38" s="48">
        <v>295</v>
      </c>
      <c r="G38" s="49">
        <f t="shared" si="0"/>
        <v>295</v>
      </c>
      <c r="H38" s="50">
        <v>0.21</v>
      </c>
      <c r="I38" s="51">
        <f t="shared" si="1"/>
        <v>61.949999999999996</v>
      </c>
      <c r="J38" s="49">
        <f t="shared" si="2"/>
        <v>356.95</v>
      </c>
      <c r="K38" s="52">
        <f t="shared" si="3"/>
        <v>356.95</v>
      </c>
      <c r="M38" s="14"/>
    </row>
    <row r="39" spans="1:13" ht="45">
      <c r="A39" s="44">
        <v>30</v>
      </c>
      <c r="B39" s="45" t="s">
        <v>48</v>
      </c>
      <c r="C39" s="46" t="s">
        <v>109</v>
      </c>
      <c r="D39" s="46" t="s">
        <v>110</v>
      </c>
      <c r="E39" s="47">
        <v>4</v>
      </c>
      <c r="F39" s="48">
        <v>330</v>
      </c>
      <c r="G39" s="49">
        <f t="shared" si="0"/>
        <v>1320</v>
      </c>
      <c r="H39" s="50">
        <v>0.21</v>
      </c>
      <c r="I39" s="51">
        <f t="shared" si="1"/>
        <v>277.2</v>
      </c>
      <c r="J39" s="49">
        <f t="shared" si="2"/>
        <v>399.3</v>
      </c>
      <c r="K39" s="52">
        <f t="shared" si="3"/>
        <v>1597.2</v>
      </c>
      <c r="M39" s="14"/>
    </row>
    <row r="40" spans="1:13" ht="30">
      <c r="A40" s="44">
        <v>31</v>
      </c>
      <c r="B40" s="45" t="s">
        <v>49</v>
      </c>
      <c r="C40" s="46" t="s">
        <v>111</v>
      </c>
      <c r="D40" s="46" t="s">
        <v>112</v>
      </c>
      <c r="E40" s="47">
        <v>1</v>
      </c>
      <c r="F40" s="48">
        <v>350</v>
      </c>
      <c r="G40" s="49">
        <f t="shared" si="0"/>
        <v>350</v>
      </c>
      <c r="H40" s="50">
        <v>0.21</v>
      </c>
      <c r="I40" s="51">
        <f t="shared" si="1"/>
        <v>73.5</v>
      </c>
      <c r="J40" s="49">
        <f t="shared" si="2"/>
        <v>423.5</v>
      </c>
      <c r="K40" s="52">
        <f t="shared" si="3"/>
        <v>423.5</v>
      </c>
      <c r="M40" s="14"/>
    </row>
    <row r="41" spans="1:13" ht="45">
      <c r="A41" s="44">
        <v>32</v>
      </c>
      <c r="B41" s="45" t="s">
        <v>50</v>
      </c>
      <c r="C41" s="46" t="s">
        <v>113</v>
      </c>
      <c r="D41" s="46" t="s">
        <v>114</v>
      </c>
      <c r="E41" s="47">
        <v>7</v>
      </c>
      <c r="F41" s="48">
        <v>320</v>
      </c>
      <c r="G41" s="49">
        <f t="shared" si="0"/>
        <v>2240</v>
      </c>
      <c r="H41" s="50">
        <v>0.21</v>
      </c>
      <c r="I41" s="51">
        <f t="shared" si="1"/>
        <v>470.4</v>
      </c>
      <c r="J41" s="49">
        <f t="shared" si="2"/>
        <v>387.2</v>
      </c>
      <c r="K41" s="52">
        <f t="shared" si="3"/>
        <v>2710.4</v>
      </c>
      <c r="M41" s="14"/>
    </row>
    <row r="42" spans="1:13" ht="45">
      <c r="A42" s="44">
        <v>33</v>
      </c>
      <c r="B42" s="45" t="s">
        <v>51</v>
      </c>
      <c r="C42" s="46" t="s">
        <v>111</v>
      </c>
      <c r="D42" s="46" t="s">
        <v>115</v>
      </c>
      <c r="E42" s="47">
        <v>6</v>
      </c>
      <c r="F42" s="48">
        <v>320</v>
      </c>
      <c r="G42" s="49">
        <f t="shared" si="0"/>
        <v>1920</v>
      </c>
      <c r="H42" s="50">
        <v>0.21</v>
      </c>
      <c r="I42" s="51">
        <f t="shared" si="1"/>
        <v>403.2</v>
      </c>
      <c r="J42" s="49">
        <f t="shared" si="2"/>
        <v>387.2</v>
      </c>
      <c r="K42" s="52">
        <f t="shared" si="3"/>
        <v>2323.2</v>
      </c>
      <c r="M42" s="14"/>
    </row>
    <row r="43" spans="1:13" ht="45">
      <c r="A43" s="44">
        <v>34</v>
      </c>
      <c r="B43" s="45" t="s">
        <v>52</v>
      </c>
      <c r="C43" s="46" t="s">
        <v>111</v>
      </c>
      <c r="D43" s="46" t="s">
        <v>116</v>
      </c>
      <c r="E43" s="47">
        <v>1</v>
      </c>
      <c r="F43" s="48">
        <v>405</v>
      </c>
      <c r="G43" s="49">
        <f t="shared" si="0"/>
        <v>405</v>
      </c>
      <c r="H43" s="50">
        <v>0.21</v>
      </c>
      <c r="I43" s="51">
        <f t="shared" si="1"/>
        <v>85.05</v>
      </c>
      <c r="J43" s="49">
        <f t="shared" si="2"/>
        <v>490.05</v>
      </c>
      <c r="K43" s="52">
        <f t="shared" si="3"/>
        <v>490.05</v>
      </c>
      <c r="M43" s="14"/>
    </row>
    <row r="44" spans="1:13" ht="30">
      <c r="A44" s="44">
        <v>35</v>
      </c>
      <c r="B44" s="45" t="s">
        <v>53</v>
      </c>
      <c r="C44" s="46" t="s">
        <v>111</v>
      </c>
      <c r="D44" s="46" t="s">
        <v>117</v>
      </c>
      <c r="E44" s="47">
        <v>7</v>
      </c>
      <c r="F44" s="48">
        <v>398</v>
      </c>
      <c r="G44" s="49">
        <f t="shared" si="0"/>
        <v>2786</v>
      </c>
      <c r="H44" s="50">
        <v>0.21</v>
      </c>
      <c r="I44" s="51">
        <f t="shared" si="1"/>
        <v>585.06</v>
      </c>
      <c r="J44" s="49">
        <f t="shared" si="2"/>
        <v>481.58</v>
      </c>
      <c r="K44" s="52">
        <f t="shared" si="3"/>
        <v>3371.06</v>
      </c>
      <c r="M44" s="14"/>
    </row>
    <row r="45" spans="1:13" ht="30">
      <c r="A45" s="44">
        <v>36</v>
      </c>
      <c r="B45" s="45" t="s">
        <v>54</v>
      </c>
      <c r="C45" s="46" t="s">
        <v>119</v>
      </c>
      <c r="D45" s="46" t="s">
        <v>118</v>
      </c>
      <c r="E45" s="47">
        <v>2</v>
      </c>
      <c r="F45" s="48">
        <v>1170</v>
      </c>
      <c r="G45" s="49">
        <f t="shared" si="0"/>
        <v>2340</v>
      </c>
      <c r="H45" s="50">
        <v>0.21</v>
      </c>
      <c r="I45" s="51">
        <f t="shared" si="1"/>
        <v>491.4</v>
      </c>
      <c r="J45" s="49">
        <f t="shared" si="2"/>
        <v>1415.7</v>
      </c>
      <c r="K45" s="52">
        <f t="shared" si="3"/>
        <v>2831.4</v>
      </c>
      <c r="M45" s="14"/>
    </row>
    <row r="46" spans="1:13" ht="30">
      <c r="A46" s="44">
        <v>37</v>
      </c>
      <c r="B46" s="45" t="s">
        <v>55</v>
      </c>
      <c r="C46" s="46" t="s">
        <v>119</v>
      </c>
      <c r="D46" s="46" t="s">
        <v>120</v>
      </c>
      <c r="E46" s="47">
        <v>4</v>
      </c>
      <c r="F46" s="48">
        <v>1737</v>
      </c>
      <c r="G46" s="49">
        <f t="shared" si="0"/>
        <v>6948</v>
      </c>
      <c r="H46" s="50">
        <v>0.21</v>
      </c>
      <c r="I46" s="51">
        <f t="shared" si="1"/>
        <v>1459.08</v>
      </c>
      <c r="J46" s="49">
        <f t="shared" si="2"/>
        <v>2101.77</v>
      </c>
      <c r="K46" s="52">
        <f t="shared" si="3"/>
        <v>8407.08</v>
      </c>
      <c r="M46" s="14"/>
    </row>
    <row r="47" spans="1:13" ht="30">
      <c r="A47" s="44">
        <v>38</v>
      </c>
      <c r="B47" s="45" t="s">
        <v>56</v>
      </c>
      <c r="C47" s="46" t="s">
        <v>121</v>
      </c>
      <c r="D47" s="46" t="s">
        <v>122</v>
      </c>
      <c r="E47" s="47">
        <v>1</v>
      </c>
      <c r="F47" s="48">
        <v>2550</v>
      </c>
      <c r="G47" s="49">
        <f t="shared" si="0"/>
        <v>2550</v>
      </c>
      <c r="H47" s="50">
        <v>0.21</v>
      </c>
      <c r="I47" s="51">
        <f t="shared" si="1"/>
        <v>535.5</v>
      </c>
      <c r="J47" s="49">
        <f t="shared" si="2"/>
        <v>3085.5</v>
      </c>
      <c r="K47" s="52">
        <f t="shared" si="3"/>
        <v>3085.5</v>
      </c>
      <c r="M47" s="14"/>
    </row>
    <row r="48" spans="1:13" ht="30">
      <c r="A48" s="44">
        <v>39</v>
      </c>
      <c r="B48" s="45" t="s">
        <v>57</v>
      </c>
      <c r="C48" s="46" t="s">
        <v>123</v>
      </c>
      <c r="D48" s="46" t="s">
        <v>124</v>
      </c>
      <c r="E48" s="47">
        <v>1</v>
      </c>
      <c r="F48" s="48">
        <v>1737</v>
      </c>
      <c r="G48" s="49">
        <f t="shared" si="0"/>
        <v>1737</v>
      </c>
      <c r="H48" s="50">
        <v>0.21</v>
      </c>
      <c r="I48" s="51">
        <f t="shared" si="1"/>
        <v>364.77</v>
      </c>
      <c r="J48" s="49">
        <f t="shared" si="2"/>
        <v>2101.77</v>
      </c>
      <c r="K48" s="52">
        <f t="shared" si="3"/>
        <v>2101.77</v>
      </c>
      <c r="M48" s="14"/>
    </row>
    <row r="49" spans="1:13" ht="30">
      <c r="A49" s="44">
        <v>40</v>
      </c>
      <c r="B49" s="45" t="s">
        <v>58</v>
      </c>
      <c r="C49" s="46" t="s">
        <v>119</v>
      </c>
      <c r="D49" s="46" t="s">
        <v>125</v>
      </c>
      <c r="E49" s="47">
        <v>1</v>
      </c>
      <c r="F49" s="48">
        <v>1278</v>
      </c>
      <c r="G49" s="49">
        <f t="shared" si="0"/>
        <v>1278</v>
      </c>
      <c r="H49" s="50">
        <v>0.21</v>
      </c>
      <c r="I49" s="51">
        <f t="shared" si="1"/>
        <v>268.38</v>
      </c>
      <c r="J49" s="49">
        <f t="shared" si="2"/>
        <v>1546.3799999999999</v>
      </c>
      <c r="K49" s="52">
        <f t="shared" si="3"/>
        <v>1546.3799999999999</v>
      </c>
      <c r="M49" s="14"/>
    </row>
    <row r="50" spans="1:13" ht="30">
      <c r="A50" s="44">
        <v>41</v>
      </c>
      <c r="B50" s="45" t="s">
        <v>59</v>
      </c>
      <c r="C50" s="46" t="s">
        <v>119</v>
      </c>
      <c r="D50" s="46" t="s">
        <v>126</v>
      </c>
      <c r="E50" s="47">
        <v>1</v>
      </c>
      <c r="F50" s="48">
        <v>1341</v>
      </c>
      <c r="G50" s="49">
        <f t="shared" si="0"/>
        <v>1341</v>
      </c>
      <c r="H50" s="50">
        <v>0.21</v>
      </c>
      <c r="I50" s="51">
        <f t="shared" si="1"/>
        <v>281.61</v>
      </c>
      <c r="J50" s="49">
        <f t="shared" si="2"/>
        <v>1622.61</v>
      </c>
      <c r="K50" s="52">
        <f t="shared" si="3"/>
        <v>1622.61</v>
      </c>
      <c r="M50" s="14"/>
    </row>
    <row r="51" spans="1:13" ht="30">
      <c r="A51" s="44">
        <v>42</v>
      </c>
      <c r="B51" s="45" t="s">
        <v>60</v>
      </c>
      <c r="C51" s="46" t="s">
        <v>119</v>
      </c>
      <c r="D51" s="46" t="s">
        <v>127</v>
      </c>
      <c r="E51" s="47">
        <v>1</v>
      </c>
      <c r="F51" s="48">
        <v>1080</v>
      </c>
      <c r="G51" s="49">
        <f t="shared" si="0"/>
        <v>1080</v>
      </c>
      <c r="H51" s="50">
        <v>0.21</v>
      </c>
      <c r="I51" s="51">
        <f t="shared" si="1"/>
        <v>226.79999999999998</v>
      </c>
      <c r="J51" s="49">
        <f t="shared" si="2"/>
        <v>1306.8</v>
      </c>
      <c r="K51" s="52">
        <f t="shared" si="3"/>
        <v>1306.8</v>
      </c>
      <c r="M51" s="14"/>
    </row>
    <row r="52" spans="1:13" ht="30">
      <c r="A52" s="44">
        <v>43</v>
      </c>
      <c r="B52" s="45" t="s">
        <v>61</v>
      </c>
      <c r="C52" s="46" t="s">
        <v>69</v>
      </c>
      <c r="D52" s="46" t="s">
        <v>128</v>
      </c>
      <c r="E52" s="47">
        <v>1</v>
      </c>
      <c r="F52" s="48">
        <v>225</v>
      </c>
      <c r="G52" s="49">
        <f t="shared" si="0"/>
        <v>225</v>
      </c>
      <c r="H52" s="50">
        <v>0.21</v>
      </c>
      <c r="I52" s="51">
        <f t="shared" si="1"/>
        <v>47.25</v>
      </c>
      <c r="J52" s="49">
        <f t="shared" si="2"/>
        <v>272.25</v>
      </c>
      <c r="K52" s="52">
        <f t="shared" si="3"/>
        <v>272.25</v>
      </c>
      <c r="M52" s="14"/>
    </row>
    <row r="53" spans="1:13" ht="30">
      <c r="A53" s="44">
        <v>44</v>
      </c>
      <c r="B53" s="32" t="s">
        <v>62</v>
      </c>
      <c r="C53" s="33" t="s">
        <v>129</v>
      </c>
      <c r="D53" s="33" t="s">
        <v>130</v>
      </c>
      <c r="E53" s="34">
        <v>1</v>
      </c>
      <c r="F53" s="35">
        <v>1400</v>
      </c>
      <c r="G53" s="36">
        <f t="shared" si="0"/>
        <v>1400</v>
      </c>
      <c r="H53" s="50">
        <v>0.21</v>
      </c>
      <c r="I53" s="37">
        <f t="shared" si="1"/>
        <v>294</v>
      </c>
      <c r="J53" s="36">
        <f t="shared" si="2"/>
        <v>1694</v>
      </c>
      <c r="K53" s="40">
        <f t="shared" si="3"/>
        <v>1694</v>
      </c>
      <c r="M53" s="14"/>
    </row>
    <row r="54" spans="1:13" ht="45">
      <c r="A54" s="44">
        <v>45</v>
      </c>
      <c r="B54" s="32" t="s">
        <v>63</v>
      </c>
      <c r="C54" s="33" t="s">
        <v>109</v>
      </c>
      <c r="D54" s="33" t="s">
        <v>131</v>
      </c>
      <c r="E54" s="34">
        <v>7</v>
      </c>
      <c r="F54" s="35">
        <v>670</v>
      </c>
      <c r="G54" s="36">
        <f t="shared" si="0"/>
        <v>4690</v>
      </c>
      <c r="H54" s="50">
        <v>0.21</v>
      </c>
      <c r="I54" s="37">
        <f t="shared" si="1"/>
        <v>984.9</v>
      </c>
      <c r="J54" s="36">
        <f t="shared" si="2"/>
        <v>810.6999999999999</v>
      </c>
      <c r="K54" s="40">
        <f t="shared" si="3"/>
        <v>5674.9</v>
      </c>
      <c r="M54" s="14"/>
    </row>
    <row r="55" spans="1:13" ht="30">
      <c r="A55" s="44">
        <v>46</v>
      </c>
      <c r="B55" s="32" t="s">
        <v>64</v>
      </c>
      <c r="C55" s="33" t="s">
        <v>93</v>
      </c>
      <c r="D55" s="33" t="s">
        <v>132</v>
      </c>
      <c r="E55" s="34">
        <v>4</v>
      </c>
      <c r="F55" s="35">
        <v>513</v>
      </c>
      <c r="G55" s="36">
        <f t="shared" si="0"/>
        <v>2052</v>
      </c>
      <c r="H55" s="50">
        <v>0.21</v>
      </c>
      <c r="I55" s="37">
        <f t="shared" si="1"/>
        <v>430.91999999999996</v>
      </c>
      <c r="J55" s="36">
        <f t="shared" si="2"/>
        <v>620.73</v>
      </c>
      <c r="K55" s="40">
        <f t="shared" si="3"/>
        <v>2482.92</v>
      </c>
      <c r="M55" s="14"/>
    </row>
    <row r="56" spans="1:13" ht="30">
      <c r="A56" s="44">
        <v>47</v>
      </c>
      <c r="B56" s="32" t="s">
        <v>134</v>
      </c>
      <c r="C56" s="33" t="s">
        <v>119</v>
      </c>
      <c r="D56" s="33" t="s">
        <v>133</v>
      </c>
      <c r="E56" s="34">
        <v>1</v>
      </c>
      <c r="F56" s="35">
        <v>297</v>
      </c>
      <c r="G56" s="36">
        <f t="shared" si="0"/>
        <v>297</v>
      </c>
      <c r="H56" s="50">
        <v>0.21</v>
      </c>
      <c r="I56" s="37">
        <f t="shared" si="1"/>
        <v>62.37</v>
      </c>
      <c r="J56" s="36">
        <f t="shared" si="2"/>
        <v>359.37</v>
      </c>
      <c r="K56" s="40">
        <f t="shared" si="3"/>
        <v>359.37</v>
      </c>
      <c r="M56" s="14"/>
    </row>
    <row r="57" spans="1:13" ht="30">
      <c r="A57" s="44">
        <v>48</v>
      </c>
      <c r="B57" s="32" t="s">
        <v>65</v>
      </c>
      <c r="C57" s="33" t="s">
        <v>119</v>
      </c>
      <c r="D57" s="33" t="s">
        <v>135</v>
      </c>
      <c r="E57" s="34">
        <v>4</v>
      </c>
      <c r="F57" s="35">
        <v>594</v>
      </c>
      <c r="G57" s="36">
        <f t="shared" si="0"/>
        <v>2376</v>
      </c>
      <c r="H57" s="50">
        <v>0.21</v>
      </c>
      <c r="I57" s="37">
        <f t="shared" si="1"/>
        <v>498.96</v>
      </c>
      <c r="J57" s="36">
        <f t="shared" si="2"/>
        <v>718.74</v>
      </c>
      <c r="K57" s="40">
        <f t="shared" si="3"/>
        <v>2874.96</v>
      </c>
      <c r="M57" s="14"/>
    </row>
    <row r="58" spans="1:13" ht="45">
      <c r="A58" s="44">
        <v>49</v>
      </c>
      <c r="B58" s="32" t="s">
        <v>66</v>
      </c>
      <c r="C58" s="33" t="s">
        <v>93</v>
      </c>
      <c r="D58" s="33" t="s">
        <v>136</v>
      </c>
      <c r="E58" s="34">
        <v>10</v>
      </c>
      <c r="F58" s="35">
        <v>510</v>
      </c>
      <c r="G58" s="36">
        <f t="shared" si="0"/>
        <v>5100</v>
      </c>
      <c r="H58" s="50">
        <v>0.21</v>
      </c>
      <c r="I58" s="37">
        <f t="shared" si="1"/>
        <v>1071</v>
      </c>
      <c r="J58" s="36">
        <f t="shared" si="2"/>
        <v>617.1</v>
      </c>
      <c r="K58" s="40">
        <f t="shared" si="3"/>
        <v>6171</v>
      </c>
      <c r="M58" s="14"/>
    </row>
    <row r="59" spans="1:13" ht="30">
      <c r="A59" s="44">
        <v>50</v>
      </c>
      <c r="B59" s="32" t="s">
        <v>67</v>
      </c>
      <c r="C59" s="33" t="s">
        <v>137</v>
      </c>
      <c r="D59" s="33" t="s">
        <v>138</v>
      </c>
      <c r="E59" s="34">
        <v>6</v>
      </c>
      <c r="F59" s="35">
        <v>7200</v>
      </c>
      <c r="G59" s="36">
        <f t="shared" si="0"/>
        <v>43200</v>
      </c>
      <c r="H59" s="50">
        <v>0.21</v>
      </c>
      <c r="I59" s="37">
        <f t="shared" si="1"/>
        <v>9072</v>
      </c>
      <c r="J59" s="36">
        <f t="shared" si="2"/>
        <v>8712</v>
      </c>
      <c r="K59" s="40">
        <f t="shared" si="3"/>
        <v>52272</v>
      </c>
      <c r="M59" s="14"/>
    </row>
    <row r="60" spans="1:13" ht="15.75" thickBot="1">
      <c r="A60" s="53">
        <v>51</v>
      </c>
      <c r="B60" s="15" t="s">
        <v>68</v>
      </c>
      <c r="C60" s="29" t="s">
        <v>69</v>
      </c>
      <c r="D60" s="29" t="s">
        <v>139</v>
      </c>
      <c r="E60" s="54">
        <v>5</v>
      </c>
      <c r="F60" s="55">
        <v>7990</v>
      </c>
      <c r="G60" s="16">
        <f t="shared" si="0"/>
        <v>39950</v>
      </c>
      <c r="H60" s="56">
        <v>0.21</v>
      </c>
      <c r="I60" s="17">
        <f t="shared" si="1"/>
        <v>8389.5</v>
      </c>
      <c r="J60" s="16">
        <f t="shared" si="2"/>
        <v>9667.9</v>
      </c>
      <c r="K60" s="18">
        <f t="shared" si="3"/>
        <v>48339.5</v>
      </c>
      <c r="M60" s="14"/>
    </row>
  </sheetData>
  <sheetProtection/>
  <mergeCells count="12">
    <mergeCell ref="J8:K8"/>
    <mergeCell ref="C8:C9"/>
    <mergeCell ref="D8:D9"/>
    <mergeCell ref="B2:C2"/>
    <mergeCell ref="B3:C3"/>
    <mergeCell ref="B4:C4"/>
    <mergeCell ref="F6:H6"/>
    <mergeCell ref="A8:A9"/>
    <mergeCell ref="B8:B9"/>
    <mergeCell ref="E8:E9"/>
    <mergeCell ref="F8:G8"/>
    <mergeCell ref="H8:I8"/>
  </mergeCells>
  <printOptions/>
  <pageMargins left="0.7086614173228347" right="0.7086614173228347" top="1.51" bottom="0.7874015748031497" header="0.86" footer="0.31496062992125984"/>
  <pageSetup fitToHeight="0" fitToWidth="1" horizontalDpi="600" verticalDpi="600" orientation="landscape" paperSize="9" scale="59" r:id="rId1"/>
  <headerFooter>
    <oddHeader>&amp;C&amp;"-,Tučné"&amp;14Formulář nabídky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.</cp:lastModifiedBy>
  <cp:lastPrinted>2016-12-19T09:44:48Z</cp:lastPrinted>
  <dcterms:created xsi:type="dcterms:W3CDTF">2014-06-22T21:32:29Z</dcterms:created>
  <dcterms:modified xsi:type="dcterms:W3CDTF">2016-12-19T10:50:01Z</dcterms:modified>
  <cp:category/>
  <cp:version/>
  <cp:contentType/>
  <cp:contentStatus/>
</cp:coreProperties>
</file>