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1355" windowHeight="7875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I60" i="1" l="1"/>
  <c r="L49" i="1" l="1"/>
  <c r="L50" i="1" s="1"/>
  <c r="K49" i="1"/>
  <c r="L51" i="1" l="1"/>
  <c r="L52" i="1" s="1"/>
  <c r="K50" i="1"/>
  <c r="K51" i="1" s="1"/>
  <c r="K52" i="1" s="1"/>
  <c r="H62" i="1"/>
  <c r="L53" i="1" l="1"/>
  <c r="K53" i="1"/>
  <c r="I62" i="1" l="1"/>
  <c r="K62" i="1"/>
  <c r="H60" i="1"/>
  <c r="K60" i="1" s="1"/>
  <c r="G49" i="1" l="1"/>
  <c r="H49" i="1"/>
  <c r="I49" i="1"/>
  <c r="I50" i="1" s="1"/>
  <c r="J49" i="1"/>
  <c r="J50" i="1" l="1"/>
  <c r="J51" i="1" s="1"/>
  <c r="J52" i="1" s="1"/>
  <c r="G55" i="1"/>
  <c r="G50" i="1"/>
  <c r="G51" i="1" s="1"/>
  <c r="H50" i="1"/>
  <c r="H51" i="1" s="1"/>
  <c r="I51" i="1"/>
  <c r="G54" i="1" l="1"/>
  <c r="J53" i="1"/>
  <c r="G52" i="1"/>
  <c r="I52" i="1"/>
  <c r="I53" i="1" s="1"/>
  <c r="H52" i="1"/>
  <c r="H53" i="1" s="1"/>
  <c r="G53" i="1" l="1"/>
  <c r="G56" i="1" s="1"/>
  <c r="I67" i="1" l="1"/>
  <c r="I65" i="1"/>
</calcChain>
</file>

<file path=xl/sharedStrings.xml><?xml version="1.0" encoding="utf-8"?>
<sst xmlns="http://schemas.openxmlformats.org/spreadsheetml/2006/main" count="161" uniqueCount="94">
  <si>
    <t>plošina</t>
  </si>
  <si>
    <t>Ústředí ČSSZ</t>
  </si>
  <si>
    <t>Křížová 6A</t>
  </si>
  <si>
    <t>13 x 160</t>
  </si>
  <si>
    <t>17 x 160</t>
  </si>
  <si>
    <t>14 x 160</t>
  </si>
  <si>
    <t>invalidní pl.</t>
  </si>
  <si>
    <t>Křížová 23 (JB)</t>
  </si>
  <si>
    <t>Křížová 23 (zámeček)</t>
  </si>
  <si>
    <t>Křížová 25 (HB)</t>
  </si>
  <si>
    <t>Křížová 27 (SB)</t>
  </si>
  <si>
    <t>Křížová 29 (NB)</t>
  </si>
  <si>
    <t>Křížová 31 (ubytovna)</t>
  </si>
  <si>
    <t>K Zahrádkám 53 (archiv)</t>
  </si>
  <si>
    <t>Poř. čís.</t>
  </si>
  <si>
    <t>nosnost kg</t>
  </si>
  <si>
    <t>Typ</t>
  </si>
  <si>
    <t>Páter-Noster</t>
  </si>
  <si>
    <t>lanový -osobonákl.</t>
  </si>
  <si>
    <t>řetezový - nákladní</t>
  </si>
  <si>
    <t>řetězový - osobonákl.</t>
  </si>
  <si>
    <t>hydralický - osobonákl.</t>
  </si>
  <si>
    <t>lanový - osobní</t>
  </si>
  <si>
    <t>hydralický - osobní</t>
  </si>
  <si>
    <t>Uvedení do provozu</t>
  </si>
  <si>
    <t>Nástup stanice</t>
  </si>
  <si>
    <t>5/5</t>
  </si>
  <si>
    <t>3/3</t>
  </si>
  <si>
    <t>9/9</t>
  </si>
  <si>
    <t>2/2</t>
  </si>
  <si>
    <t>6/6</t>
  </si>
  <si>
    <t>z/p</t>
  </si>
  <si>
    <t>4/4</t>
  </si>
  <si>
    <t>7/7</t>
  </si>
  <si>
    <t>4/3</t>
  </si>
  <si>
    <t>Zakladače, plošiny, osobní a nákladní výtahy</t>
  </si>
  <si>
    <t>zakladač A</t>
  </si>
  <si>
    <t>zakladač B</t>
  </si>
  <si>
    <t>zakladač C</t>
  </si>
  <si>
    <t>zakladač D</t>
  </si>
  <si>
    <t>zakladač E</t>
  </si>
  <si>
    <t>zakladač F</t>
  </si>
  <si>
    <t>zakladač G</t>
  </si>
  <si>
    <t>zakladač H</t>
  </si>
  <si>
    <t>zakladač I</t>
  </si>
  <si>
    <t>zakladač J</t>
  </si>
  <si>
    <t>zakladač K</t>
  </si>
  <si>
    <t>zakladač L</t>
  </si>
  <si>
    <t>zakladač M</t>
  </si>
  <si>
    <t>zakladač N</t>
  </si>
  <si>
    <t>zakladač O</t>
  </si>
  <si>
    <t>zakladač P</t>
  </si>
  <si>
    <t>zakladač Q</t>
  </si>
  <si>
    <t>zakladač R</t>
  </si>
  <si>
    <t>v budovách ústředí ČSSZ a v centrálním archivu</t>
  </si>
  <si>
    <r>
      <t xml:space="preserve">Cena  měsíčně za </t>
    </r>
    <r>
      <rPr>
        <b/>
        <sz val="10"/>
        <rFont val="Tahoma"/>
        <family val="2"/>
        <charset val="238"/>
      </rPr>
      <t xml:space="preserve">OP </t>
    </r>
    <r>
      <rPr>
        <sz val="10"/>
        <rFont val="Tahoma"/>
        <family val="2"/>
        <charset val="238"/>
      </rPr>
      <t>v Kč bez DPH</t>
    </r>
  </si>
  <si>
    <r>
      <t xml:space="preserve">Cena  měsíčně za </t>
    </r>
    <r>
      <rPr>
        <b/>
        <sz val="10"/>
        <rFont val="Tahoma"/>
        <family val="2"/>
        <charset val="238"/>
      </rPr>
      <t>PP</t>
    </r>
    <r>
      <rPr>
        <sz val="10"/>
        <rFont val="Tahoma"/>
        <family val="2"/>
        <charset val="238"/>
      </rPr>
      <t xml:space="preserve">  v Kč bez DPH</t>
    </r>
  </si>
  <si>
    <r>
      <t xml:space="preserve">Cena  měsíčně za </t>
    </r>
    <r>
      <rPr>
        <b/>
        <sz val="10"/>
        <rFont val="Tahoma"/>
        <family val="2"/>
        <charset val="238"/>
      </rPr>
      <t>MV</t>
    </r>
    <r>
      <rPr>
        <sz val="10"/>
        <rFont val="Tahoma"/>
        <family val="2"/>
        <charset val="238"/>
      </rPr>
      <t xml:space="preserve">  v Kč bez DPH</t>
    </r>
  </si>
  <si>
    <r>
      <t xml:space="preserve">Cena  měsíčně za </t>
    </r>
    <r>
      <rPr>
        <b/>
        <sz val="10"/>
        <rFont val="Tahoma"/>
        <family val="2"/>
        <charset val="238"/>
      </rPr>
      <t>PČ</t>
    </r>
    <r>
      <rPr>
        <sz val="10"/>
        <rFont val="Tahoma"/>
        <family val="2"/>
        <charset val="238"/>
      </rPr>
      <t xml:space="preserve"> v Kč bez DPH</t>
    </r>
  </si>
  <si>
    <t>hxdraulická plošina</t>
  </si>
  <si>
    <t xml:space="preserve"> </t>
  </si>
  <si>
    <t>hydraulický - osobní</t>
  </si>
  <si>
    <t>Cena měsíčně celkem bez DPH</t>
  </si>
  <si>
    <t>měsíčně vč. DPH</t>
  </si>
  <si>
    <t xml:space="preserve">            sazba DPH </t>
  </si>
  <si>
    <t>Odborné prohlídky (OP), preventivní prohlídky (PP), seřízení a odstranění drobných závad (PÚ), zajištění pojízdnosti (PV), mazání (MV), pravidelné čištění (PČ) (bez vyprošťování a běžných oprav )</t>
  </si>
  <si>
    <t xml:space="preserve">                                                              Příloha č.1</t>
  </si>
  <si>
    <t>ANO</t>
  </si>
  <si>
    <t>NE</t>
  </si>
  <si>
    <t>*) NEHODÍCÍ SE ŠKRTNĚTE</t>
  </si>
  <si>
    <t>DODAVATEL  PLÁTCEM DPH*):</t>
  </si>
  <si>
    <t>Cena celkem měsíčně Kč vč. DPH zaokrouhleno</t>
  </si>
  <si>
    <t>za běžné opravy činí:</t>
  </si>
  <si>
    <t>za vyprošťování osob uvízlých ve výtazích činí:</t>
  </si>
  <si>
    <t>jednotková cena bez DPH 
Kč/1h</t>
  </si>
  <si>
    <t>jednotková cena včetně DPH  21%
Kč/1h</t>
  </si>
  <si>
    <t>*) cenu zaokrouhlujte na dvě desetinná místa</t>
  </si>
  <si>
    <t>Cena</t>
  </si>
  <si>
    <t xml:space="preserve"> Zajištění servisu a oprav výtahů a zdvihacích zařízení  </t>
  </si>
  <si>
    <t>jednotková cena bez DPH 
Kč/1vyproštění</t>
  </si>
  <si>
    <t>jednotková cena včetně DPH  21%
Kč/1vyproštění</t>
  </si>
  <si>
    <r>
      <t xml:space="preserve">Cena  měsíčně za </t>
    </r>
    <r>
      <rPr>
        <b/>
        <sz val="10"/>
        <rFont val="Tahoma"/>
        <family val="2"/>
        <charset val="238"/>
      </rPr>
      <t>PÚ</t>
    </r>
    <r>
      <rPr>
        <sz val="10"/>
        <rFont val="Tahoma"/>
        <family val="2"/>
        <charset val="238"/>
      </rPr>
      <t xml:space="preserve"> v Kč bez DPH</t>
    </r>
  </si>
  <si>
    <r>
      <t xml:space="preserve">Cena  měsíčně za </t>
    </r>
    <r>
      <rPr>
        <b/>
        <sz val="10"/>
        <rFont val="Tahoma"/>
        <family val="2"/>
        <charset val="238"/>
      </rPr>
      <t>PV</t>
    </r>
    <r>
      <rPr>
        <sz val="10"/>
        <rFont val="Tahoma"/>
        <family val="2"/>
        <charset val="238"/>
      </rPr>
      <t xml:space="preserve"> v Kč bez DPH</t>
    </r>
  </si>
  <si>
    <t>Cena za 24 měsíců vč. DPH</t>
  </si>
  <si>
    <t>Cena servisu celkem za 24 měsíců Kč bez DPH zaokrouhleno</t>
  </si>
  <si>
    <t>Cena servisu celkem 24 měsíců Kč vč. DPH zaokrouhleno</t>
  </si>
  <si>
    <t>cena celkem za 24 měsíců plnění včetněDPH 21%</t>
  </si>
  <si>
    <t>cena celkem za 24 měsíců plnění včetně DPH 21%</t>
  </si>
  <si>
    <t>CELKOVÁ NABÍDKOVÁ CENA ZA SERVIS, BĚŽNÉ OPRAVY A VYPROŠŤOVÁNÍ OSOB  ZA 24 MĚSÍCŮ PLNĚNÍ KČ VČETNĚ DPH ZAOKROUHLENO</t>
  </si>
  <si>
    <t>CELKOVÁ NABÍDKOVÁ CENA ZA SERVIS, BĚŽNÉ OPRAVY A VYPROŠŤOVÁNÍ OSOB  ZA 24 MĚSÍCŮ PLNĚNÍ KČ BEZ DPH ZAOKROUHLENO</t>
  </si>
  <si>
    <t>cena celkem za 24 měsíců plnění bez DPH</t>
  </si>
  <si>
    <t>Cena za 12 měsíců vč. DPH</t>
  </si>
  <si>
    <t>Předpokládaný objem hodin za 24 měsíců</t>
  </si>
  <si>
    <t>Maximální objem počtu vyproštění za 24 měsíců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</si>
</sst>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Kč&quot;"/>
    <numFmt numFmtId="165" formatCode="#,##0.00\ &quot;Kč&quot;"/>
    <numFmt numFmtId="166" formatCode="_-* #,##0\ &quot;Kč&quot;_-;\-* #,##0\ &quot;Kč&quot;_-;_-* &quot;-&quot;??\ &quot;Kč&quot;_-;_-@_-"/>
  </numFmts>
  <fonts count="27" x14ac:knownFonts="1">
    <font>
      <sz val="10"/>
      <name val="Arial"/>
      <charset val="238"/>
    </font>
    <font>
      <sz val="8"/>
      <name val="Arial"/>
      <charset val="238"/>
    </font>
    <font>
      <b/>
      <sz val="12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6"/>
      <name val="Tahoma"/>
      <family val="2"/>
      <charset val="238"/>
    </font>
    <font>
      <sz val="12"/>
      <name val="Arial"/>
      <charset val="238"/>
    </font>
    <font>
      <b/>
      <sz val="14"/>
      <name val="Tahoma"/>
      <family val="2"/>
      <charset val="238"/>
    </font>
    <font>
      <sz val="14"/>
      <name val="Arial"/>
      <charset val="238"/>
    </font>
    <font>
      <sz val="16"/>
      <name val="Arial"/>
      <charset val="238"/>
    </font>
    <font>
      <b/>
      <sz val="20"/>
      <name val="Tahoma"/>
      <family val="2"/>
      <charset val="238"/>
    </font>
    <font>
      <sz val="20"/>
      <name val="Arial"/>
      <charset val="238"/>
    </font>
    <font>
      <sz val="14"/>
      <name val="Tahoma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sz val="16"/>
      <name val="Arial"/>
      <family val="2"/>
      <charset val="238"/>
    </font>
    <font>
      <sz val="20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18"/>
      <name val="Arial"/>
      <family val="2"/>
      <charset val="238"/>
    </font>
    <font>
      <b/>
      <sz val="20"/>
      <name val="Arial"/>
      <family val="2"/>
      <charset val="238"/>
    </font>
    <font>
      <sz val="18"/>
      <name val="Arial"/>
      <family val="2"/>
      <charset val="238"/>
    </font>
    <font>
      <sz val="16"/>
      <name val="Tahoma"/>
      <family val="2"/>
      <charset val="238"/>
    </font>
    <font>
      <b/>
      <sz val="16"/>
      <name val="Arial"/>
      <family val="2"/>
      <charset val="238"/>
    </font>
    <font>
      <b/>
      <sz val="24"/>
      <name val="Tahoma"/>
      <family val="2"/>
      <charset val="238"/>
    </font>
    <font>
      <b/>
      <sz val="24"/>
      <name val="Arial"/>
      <family val="2"/>
      <charset val="238"/>
    </font>
    <font>
      <sz val="18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/>
    <xf numFmtId="0" fontId="9" fillId="0" borderId="0" xfId="0" applyFont="1"/>
    <xf numFmtId="0" fontId="11" fillId="0" borderId="0" xfId="0" applyFont="1"/>
    <xf numFmtId="9" fontId="3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4" fillId="0" borderId="0" xfId="0" applyFont="1"/>
    <xf numFmtId="0" fontId="1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2" fillId="0" borderId="0" xfId="0" applyFont="1"/>
    <xf numFmtId="1" fontId="18" fillId="0" borderId="1" xfId="0" applyNumberFormat="1" applyFont="1" applyFill="1" applyBorder="1" applyAlignment="1">
      <alignment horizontal="center" vertical="center"/>
    </xf>
    <xf numFmtId="4" fontId="18" fillId="0" borderId="1" xfId="0" applyNumberFormat="1" applyFont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center" vertical="center"/>
    </xf>
    <xf numFmtId="165" fontId="0" fillId="0" borderId="0" xfId="0" applyNumberFormat="1"/>
    <xf numFmtId="1" fontId="18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7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0" fillId="0" borderId="25" xfId="0" applyBorder="1"/>
    <xf numFmtId="0" fontId="0" fillId="0" borderId="10" xfId="0" applyBorder="1"/>
    <xf numFmtId="0" fontId="0" fillId="0" borderId="26" xfId="0" applyBorder="1"/>
    <xf numFmtId="0" fontId="0" fillId="0" borderId="27" xfId="0" applyBorder="1"/>
    <xf numFmtId="165" fontId="0" fillId="3" borderId="17" xfId="0" applyNumberForma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7" fillId="0" borderId="19" xfId="0" applyFont="1" applyBorder="1" applyAlignment="1">
      <alignment horizontal="left" vertical="center"/>
    </xf>
    <xf numFmtId="4" fontId="15" fillId="0" borderId="17" xfId="0" applyNumberFormat="1" applyFont="1" applyFill="1" applyBorder="1" applyAlignment="1">
      <alignment horizontal="center" vertical="center" wrapText="1"/>
    </xf>
    <xf numFmtId="4" fontId="15" fillId="0" borderId="19" xfId="0" applyNumberFormat="1" applyFont="1" applyFill="1" applyBorder="1" applyAlignment="1">
      <alignment horizontal="center" vertical="center" wrapText="1"/>
    </xf>
    <xf numFmtId="4" fontId="20" fillId="0" borderId="17" xfId="0" applyNumberFormat="1" applyFont="1" applyFill="1" applyBorder="1" applyAlignment="1">
      <alignment horizontal="center" vertical="center" wrapText="1"/>
    </xf>
    <xf numFmtId="4" fontId="20" fillId="0" borderId="8" xfId="0" applyNumberFormat="1" applyFont="1" applyFill="1" applyBorder="1" applyAlignment="1">
      <alignment horizontal="center" vertical="center" wrapText="1"/>
    </xf>
    <xf numFmtId="4" fontId="20" fillId="0" borderId="19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18" fillId="0" borderId="29" xfId="0" applyNumberFormat="1" applyFont="1" applyBorder="1" applyAlignment="1">
      <alignment horizontal="left" vertical="center" wrapText="1"/>
    </xf>
    <xf numFmtId="2" fontId="18" fillId="0" borderId="30" xfId="0" applyNumberFormat="1" applyFont="1" applyBorder="1" applyAlignment="1">
      <alignment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/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12" fillId="0" borderId="5" xfId="0" applyNumberFormat="1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164" fontId="12" fillId="0" borderId="6" xfId="0" applyNumberFormat="1" applyFont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/>
    </xf>
    <xf numFmtId="4" fontId="20" fillId="0" borderId="1" xfId="0" applyNumberFormat="1" applyFont="1" applyBorder="1" applyAlignment="1"/>
    <xf numFmtId="164" fontId="26" fillId="0" borderId="11" xfId="0" applyNumberFormat="1" applyFont="1" applyBorder="1" applyAlignment="1">
      <alignment horizontal="center" vertical="center"/>
    </xf>
    <xf numFmtId="164" fontId="21" fillId="0" borderId="12" xfId="0" applyNumberFormat="1" applyFont="1" applyBorder="1" applyAlignment="1">
      <alignment horizontal="center" vertical="center"/>
    </xf>
    <xf numFmtId="164" fontId="21" fillId="0" borderId="13" xfId="0" applyNumberFormat="1" applyFont="1" applyBorder="1" applyAlignment="1">
      <alignment horizontal="center" vertical="center"/>
    </xf>
    <xf numFmtId="164" fontId="21" fillId="0" borderId="15" xfId="0" applyNumberFormat="1" applyFont="1" applyBorder="1" applyAlignment="1">
      <alignment horizontal="center" vertical="center"/>
    </xf>
    <xf numFmtId="164" fontId="21" fillId="0" borderId="16" xfId="0" applyNumberFormat="1" applyFont="1" applyBorder="1" applyAlignment="1">
      <alignment horizontal="center" vertical="center"/>
    </xf>
    <xf numFmtId="164" fontId="21" fillId="0" borderId="14" xfId="0" applyNumberFormat="1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23" fillId="4" borderId="24" xfId="0" applyFont="1" applyFill="1" applyBorder="1" applyAlignment="1">
      <alignment horizontal="center" vertical="center" wrapText="1"/>
    </xf>
    <xf numFmtId="0" fontId="23" fillId="4" borderId="25" xfId="0" applyFont="1" applyFill="1" applyBorder="1" applyAlignment="1">
      <alignment horizontal="center" vertical="center" wrapText="1"/>
    </xf>
    <xf numFmtId="0" fontId="23" fillId="4" borderId="9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23" fillId="4" borderId="26" xfId="0" applyFont="1" applyFill="1" applyBorder="1" applyAlignment="1">
      <alignment horizontal="center" vertical="center" wrapText="1"/>
    </xf>
    <xf numFmtId="166" fontId="24" fillId="4" borderId="11" xfId="0" applyNumberFormat="1" applyFont="1" applyFill="1" applyBorder="1" applyAlignment="1">
      <alignment horizontal="center" vertical="center"/>
    </xf>
    <xf numFmtId="166" fontId="25" fillId="4" borderId="12" xfId="0" applyNumberFormat="1" applyFont="1" applyFill="1" applyBorder="1" applyAlignment="1">
      <alignment horizontal="center" vertical="center"/>
    </xf>
    <xf numFmtId="166" fontId="25" fillId="4" borderId="13" xfId="0" applyNumberFormat="1" applyFont="1" applyFill="1" applyBorder="1" applyAlignment="1">
      <alignment horizontal="center" vertical="center"/>
    </xf>
    <xf numFmtId="166" fontId="25" fillId="4" borderId="15" xfId="0" applyNumberFormat="1" applyFont="1" applyFill="1" applyBorder="1" applyAlignment="1">
      <alignment horizontal="center" vertical="center"/>
    </xf>
    <xf numFmtId="166" fontId="25" fillId="4" borderId="16" xfId="0" applyNumberFormat="1" applyFont="1" applyFill="1" applyBorder="1" applyAlignment="1">
      <alignment horizontal="center" vertical="center"/>
    </xf>
    <xf numFmtId="166" fontId="25" fillId="4" borderId="14" xfId="0" applyNumberFormat="1" applyFont="1" applyFill="1" applyBorder="1" applyAlignment="1">
      <alignment horizontal="center" vertical="center"/>
    </xf>
    <xf numFmtId="4" fontId="15" fillId="0" borderId="17" xfId="0" applyNumberFormat="1" applyFont="1" applyFill="1" applyBorder="1" applyAlignment="1">
      <alignment horizontal="center" vertical="center"/>
    </xf>
    <xf numFmtId="4" fontId="15" fillId="0" borderId="19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wrapText="1"/>
    </xf>
    <xf numFmtId="164" fontId="22" fillId="0" borderId="5" xfId="0" applyNumberFormat="1" applyFont="1" applyBorder="1" applyAlignment="1">
      <alignment horizontal="center" vertical="center" wrapText="1"/>
    </xf>
    <xf numFmtId="164" fontId="22" fillId="0" borderId="4" xfId="0" applyNumberFormat="1" applyFont="1" applyBorder="1" applyAlignment="1">
      <alignment horizontal="center" vertical="center" wrapText="1"/>
    </xf>
    <xf numFmtId="164" fontId="22" fillId="0" borderId="6" xfId="0" applyNumberFormat="1" applyFont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0" fillId="0" borderId="1" xfId="0" applyFont="1" applyBorder="1" applyAlignment="1"/>
    <xf numFmtId="0" fontId="10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C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7"/>
  <sheetViews>
    <sheetView tabSelected="1" zoomScale="75" zoomScaleNormal="100" workbookViewId="0">
      <selection activeCell="K61" sqref="K61:M61"/>
    </sheetView>
  </sheetViews>
  <sheetFormatPr defaultRowHeight="12.75" x14ac:dyDescent="0.2"/>
  <cols>
    <col min="1" max="1" width="4.7109375" customWidth="1"/>
    <col min="2" max="2" width="21.5703125" customWidth="1"/>
    <col min="3" max="3" width="10.5703125" customWidth="1"/>
    <col min="4" max="4" width="7.28515625" customWidth="1"/>
    <col min="5" max="5" width="15.140625" customWidth="1"/>
    <col min="6" max="6" width="12.140625" customWidth="1"/>
    <col min="7" max="7" width="12.85546875" customWidth="1"/>
    <col min="8" max="10" width="12.7109375" customWidth="1"/>
    <col min="11" max="11" width="11.5703125" style="11" customWidth="1"/>
    <col min="12" max="12" width="12.28515625" customWidth="1"/>
    <col min="13" max="13" width="13.28515625" customWidth="1"/>
    <col min="16" max="16" width="10.5703125" bestFit="1" customWidth="1"/>
    <col min="18" max="18" width="10.5703125" bestFit="1" customWidth="1"/>
    <col min="21" max="21" width="12.28515625" bestFit="1" customWidth="1"/>
  </cols>
  <sheetData>
    <row r="1" spans="1:13" s="14" customFormat="1" ht="107.25" customHeight="1" x14ac:dyDescent="0.35">
      <c r="A1" s="123" t="s">
        <v>66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13" s="13" customFormat="1" ht="24.75" customHeight="1" x14ac:dyDescent="0.3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</row>
    <row r="3" spans="1:13" s="12" customFormat="1" ht="26.25" customHeight="1" x14ac:dyDescent="0.25">
      <c r="A3" s="124" t="s">
        <v>78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</row>
    <row r="4" spans="1:13" s="12" customFormat="1" ht="26.25" customHeight="1" x14ac:dyDescent="0.25">
      <c r="A4" s="124" t="s">
        <v>54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</row>
    <row r="5" spans="1:13" s="12" customFormat="1" ht="19.5" customHeight="1" x14ac:dyDescent="0.25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3" ht="60.75" customHeight="1" x14ac:dyDescent="0.2">
      <c r="B6" s="18" t="s">
        <v>70</v>
      </c>
      <c r="C6" s="129" t="s">
        <v>67</v>
      </c>
      <c r="D6" s="129"/>
      <c r="E6" s="20" t="s">
        <v>68</v>
      </c>
      <c r="F6" s="19" t="s">
        <v>69</v>
      </c>
    </row>
    <row r="7" spans="1:13" ht="21.75" customHeight="1" thickBot="1" x14ac:dyDescent="0.25"/>
    <row r="8" spans="1:13" ht="81" customHeight="1" thickBot="1" x14ac:dyDescent="0.25">
      <c r="A8" s="126" t="s">
        <v>65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8"/>
    </row>
    <row r="9" spans="1:13" ht="64.5" customHeight="1" x14ac:dyDescent="0.2">
      <c r="A9" s="34" t="s">
        <v>14</v>
      </c>
      <c r="B9" s="35" t="s">
        <v>1</v>
      </c>
      <c r="C9" s="36" t="s">
        <v>15</v>
      </c>
      <c r="D9" s="36" t="s">
        <v>25</v>
      </c>
      <c r="E9" s="36" t="s">
        <v>24</v>
      </c>
      <c r="F9" s="36" t="s">
        <v>16</v>
      </c>
      <c r="G9" s="36" t="s">
        <v>55</v>
      </c>
      <c r="H9" s="36" t="s">
        <v>56</v>
      </c>
      <c r="I9" s="36" t="s">
        <v>57</v>
      </c>
      <c r="J9" s="37" t="s">
        <v>58</v>
      </c>
      <c r="K9" s="36" t="s">
        <v>81</v>
      </c>
      <c r="L9" s="36" t="s">
        <v>82</v>
      </c>
      <c r="M9" s="38"/>
    </row>
    <row r="10" spans="1:13" ht="28.5" customHeight="1" x14ac:dyDescent="0.2">
      <c r="A10" s="43" t="s">
        <v>35</v>
      </c>
      <c r="B10" s="44"/>
      <c r="C10" s="44"/>
      <c r="D10" s="44"/>
      <c r="E10" s="44"/>
      <c r="F10" s="44"/>
      <c r="G10" s="44"/>
      <c r="H10" s="44"/>
      <c r="I10" s="44"/>
      <c r="J10" s="45"/>
      <c r="K10" s="33"/>
      <c r="L10" s="32"/>
      <c r="M10" s="39"/>
    </row>
    <row r="11" spans="1:13" ht="27.95" customHeight="1" x14ac:dyDescent="0.2">
      <c r="A11" s="2">
        <v>1</v>
      </c>
      <c r="B11" s="1" t="s">
        <v>2</v>
      </c>
      <c r="C11" s="1">
        <v>1000</v>
      </c>
      <c r="D11" s="3" t="s">
        <v>26</v>
      </c>
      <c r="E11" s="1">
        <v>1999</v>
      </c>
      <c r="F11" s="30" t="s">
        <v>18</v>
      </c>
      <c r="G11" s="42"/>
      <c r="H11" s="42"/>
      <c r="I11" s="42"/>
      <c r="J11" s="42"/>
      <c r="K11" s="42"/>
      <c r="L11" s="42"/>
      <c r="M11" s="39"/>
    </row>
    <row r="12" spans="1:13" ht="27.95" customHeight="1" x14ac:dyDescent="0.2">
      <c r="A12" s="2">
        <v>2</v>
      </c>
      <c r="B12" s="1" t="s">
        <v>8</v>
      </c>
      <c r="C12" s="1">
        <v>650</v>
      </c>
      <c r="D12" s="3" t="s">
        <v>27</v>
      </c>
      <c r="E12" s="1">
        <v>2004</v>
      </c>
      <c r="F12" s="30" t="s">
        <v>18</v>
      </c>
      <c r="G12" s="42"/>
      <c r="H12" s="42"/>
      <c r="I12" s="42"/>
      <c r="J12" s="42"/>
      <c r="K12" s="42"/>
      <c r="L12" s="42"/>
      <c r="M12" s="39"/>
    </row>
    <row r="13" spans="1:13" ht="27.95" customHeight="1" x14ac:dyDescent="0.2">
      <c r="A13" s="2">
        <v>3</v>
      </c>
      <c r="B13" s="1" t="s">
        <v>9</v>
      </c>
      <c r="C13" s="1">
        <v>1000</v>
      </c>
      <c r="D13" s="3" t="s">
        <v>28</v>
      </c>
      <c r="E13" s="1">
        <v>1995</v>
      </c>
      <c r="F13" s="30" t="s">
        <v>18</v>
      </c>
      <c r="G13" s="42"/>
      <c r="H13" s="42"/>
      <c r="I13" s="42"/>
      <c r="J13" s="42"/>
      <c r="K13" s="42"/>
      <c r="L13" s="42"/>
      <c r="M13" s="39"/>
    </row>
    <row r="14" spans="1:13" ht="27.95" customHeight="1" x14ac:dyDescent="0.2">
      <c r="A14" s="2">
        <v>4</v>
      </c>
      <c r="B14" s="1" t="s">
        <v>9</v>
      </c>
      <c r="C14" s="1">
        <v>350</v>
      </c>
      <c r="D14" s="3" t="s">
        <v>29</v>
      </c>
      <c r="E14" s="1">
        <v>1963</v>
      </c>
      <c r="F14" s="30" t="s">
        <v>19</v>
      </c>
      <c r="G14" s="42" t="s">
        <v>60</v>
      </c>
      <c r="H14" s="42"/>
      <c r="I14" s="42"/>
      <c r="J14" s="42"/>
      <c r="K14" s="42"/>
      <c r="L14" s="42"/>
      <c r="M14" s="39"/>
    </row>
    <row r="15" spans="1:13" ht="27.95" customHeight="1" x14ac:dyDescent="0.2">
      <c r="A15" s="2">
        <v>5</v>
      </c>
      <c r="B15" s="1" t="s">
        <v>9</v>
      </c>
      <c r="C15" s="1">
        <v>250</v>
      </c>
      <c r="D15" s="3" t="s">
        <v>29</v>
      </c>
      <c r="E15" s="1">
        <v>2001</v>
      </c>
      <c r="F15" s="30" t="s">
        <v>23</v>
      </c>
      <c r="G15" s="42" t="s">
        <v>60</v>
      </c>
      <c r="H15" s="42"/>
      <c r="I15" s="42"/>
      <c r="J15" s="42"/>
      <c r="K15" s="42"/>
      <c r="L15" s="42"/>
      <c r="M15" s="39"/>
    </row>
    <row r="16" spans="1:13" ht="27.95" customHeight="1" x14ac:dyDescent="0.2">
      <c r="A16" s="2">
        <v>6</v>
      </c>
      <c r="B16" s="1" t="s">
        <v>10</v>
      </c>
      <c r="C16" s="1">
        <v>850</v>
      </c>
      <c r="D16" s="3" t="s">
        <v>30</v>
      </c>
      <c r="E16" s="1">
        <v>1995</v>
      </c>
      <c r="F16" s="30" t="s">
        <v>21</v>
      </c>
      <c r="G16" s="42" t="s">
        <v>60</v>
      </c>
      <c r="H16" s="42"/>
      <c r="I16" s="42"/>
      <c r="J16" s="42"/>
      <c r="K16" s="42"/>
      <c r="L16" s="42"/>
      <c r="M16" s="39"/>
    </row>
    <row r="17" spans="1:13" ht="27.95" customHeight="1" x14ac:dyDescent="0.2">
      <c r="A17" s="2">
        <v>7</v>
      </c>
      <c r="B17" s="1" t="s">
        <v>10</v>
      </c>
      <c r="C17" s="1">
        <v>1000</v>
      </c>
      <c r="D17" s="3" t="s">
        <v>29</v>
      </c>
      <c r="E17" s="1">
        <v>1967</v>
      </c>
      <c r="F17" s="30" t="s">
        <v>20</v>
      </c>
      <c r="G17" s="42"/>
      <c r="H17" s="42"/>
      <c r="I17" s="42"/>
      <c r="J17" s="42"/>
      <c r="K17" s="42"/>
      <c r="L17" s="42"/>
      <c r="M17" s="39"/>
    </row>
    <row r="18" spans="1:13" ht="27.95" customHeight="1" x14ac:dyDescent="0.2">
      <c r="A18" s="2">
        <v>8</v>
      </c>
      <c r="B18" s="1" t="s">
        <v>10</v>
      </c>
      <c r="C18" s="1">
        <v>1000</v>
      </c>
      <c r="D18" s="3" t="s">
        <v>29</v>
      </c>
      <c r="E18" s="1">
        <v>1999</v>
      </c>
      <c r="F18" s="30" t="s">
        <v>0</v>
      </c>
      <c r="G18" s="42"/>
      <c r="H18" s="42"/>
      <c r="I18" s="42"/>
      <c r="J18" s="42"/>
      <c r="K18" s="42"/>
      <c r="L18" s="42"/>
      <c r="M18" s="39"/>
    </row>
    <row r="19" spans="1:13" ht="27.95" customHeight="1" x14ac:dyDescent="0.2">
      <c r="A19" s="2">
        <v>9</v>
      </c>
      <c r="B19" s="1" t="s">
        <v>10</v>
      </c>
      <c r="C19" s="1">
        <v>250</v>
      </c>
      <c r="D19" s="3" t="s">
        <v>29</v>
      </c>
      <c r="E19" s="1">
        <v>2011</v>
      </c>
      <c r="F19" s="30" t="s">
        <v>59</v>
      </c>
      <c r="G19" s="42"/>
      <c r="H19" s="42"/>
      <c r="I19" s="42"/>
      <c r="J19" s="42"/>
      <c r="K19" s="42"/>
      <c r="L19" s="42"/>
      <c r="M19" s="39"/>
    </row>
    <row r="20" spans="1:13" ht="27.95" customHeight="1" x14ac:dyDescent="0.2">
      <c r="A20" s="2">
        <v>10</v>
      </c>
      <c r="B20" s="1" t="s">
        <v>10</v>
      </c>
      <c r="C20" s="1">
        <v>630</v>
      </c>
      <c r="D20" s="3" t="s">
        <v>32</v>
      </c>
      <c r="E20" s="1">
        <v>2011</v>
      </c>
      <c r="F20" s="30" t="s">
        <v>61</v>
      </c>
      <c r="G20" s="42"/>
      <c r="H20" s="42"/>
      <c r="I20" s="42"/>
      <c r="J20" s="42"/>
      <c r="K20" s="42"/>
      <c r="L20" s="42"/>
      <c r="M20" s="39"/>
    </row>
    <row r="21" spans="1:13" ht="27.95" customHeight="1" x14ac:dyDescent="0.2">
      <c r="A21" s="2">
        <v>11</v>
      </c>
      <c r="B21" s="1" t="s">
        <v>10</v>
      </c>
      <c r="C21" s="1">
        <v>80</v>
      </c>
      <c r="D21" s="3" t="s">
        <v>31</v>
      </c>
      <c r="E21" s="1">
        <v>1935</v>
      </c>
      <c r="F21" s="30" t="s">
        <v>36</v>
      </c>
      <c r="G21" s="42"/>
      <c r="H21" s="42"/>
      <c r="I21" s="42"/>
      <c r="J21" s="42"/>
      <c r="K21" s="42"/>
      <c r="L21" s="42"/>
      <c r="M21" s="39"/>
    </row>
    <row r="22" spans="1:13" ht="27.95" customHeight="1" x14ac:dyDescent="0.2">
      <c r="A22" s="2">
        <v>12</v>
      </c>
      <c r="B22" s="1" t="s">
        <v>10</v>
      </c>
      <c r="C22" s="1">
        <v>80</v>
      </c>
      <c r="D22" s="3" t="s">
        <v>31</v>
      </c>
      <c r="E22" s="1">
        <v>1935</v>
      </c>
      <c r="F22" s="30" t="s">
        <v>37</v>
      </c>
      <c r="G22" s="42"/>
      <c r="H22" s="42"/>
      <c r="I22" s="42"/>
      <c r="J22" s="42"/>
      <c r="K22" s="42"/>
      <c r="L22" s="42"/>
      <c r="M22" s="39"/>
    </row>
    <row r="23" spans="1:13" ht="27.95" customHeight="1" x14ac:dyDescent="0.2">
      <c r="A23" s="2">
        <v>13</v>
      </c>
      <c r="B23" s="1" t="s">
        <v>10</v>
      </c>
      <c r="C23" s="1">
        <v>80</v>
      </c>
      <c r="D23" s="3" t="s">
        <v>31</v>
      </c>
      <c r="E23" s="1">
        <v>1935</v>
      </c>
      <c r="F23" s="30" t="s">
        <v>38</v>
      </c>
      <c r="G23" s="42"/>
      <c r="H23" s="42"/>
      <c r="I23" s="42"/>
      <c r="J23" s="42"/>
      <c r="K23" s="42"/>
      <c r="L23" s="42"/>
      <c r="M23" s="39"/>
    </row>
    <row r="24" spans="1:13" ht="27.95" customHeight="1" x14ac:dyDescent="0.2">
      <c r="A24" s="2">
        <v>14</v>
      </c>
      <c r="B24" s="1" t="s">
        <v>10</v>
      </c>
      <c r="C24" s="1">
        <v>80</v>
      </c>
      <c r="D24" s="3" t="s">
        <v>31</v>
      </c>
      <c r="E24" s="1">
        <v>1935</v>
      </c>
      <c r="F24" s="30" t="s">
        <v>39</v>
      </c>
      <c r="G24" s="42"/>
      <c r="H24" s="42"/>
      <c r="I24" s="42"/>
      <c r="J24" s="42"/>
      <c r="K24" s="42"/>
      <c r="L24" s="42"/>
      <c r="M24" s="39"/>
    </row>
    <row r="25" spans="1:13" ht="27.95" customHeight="1" x14ac:dyDescent="0.2">
      <c r="A25" s="2">
        <v>15</v>
      </c>
      <c r="B25" s="1" t="s">
        <v>10</v>
      </c>
      <c r="C25" s="1">
        <v>80</v>
      </c>
      <c r="D25" s="3" t="s">
        <v>31</v>
      </c>
      <c r="E25" s="1">
        <v>1935</v>
      </c>
      <c r="F25" s="30" t="s">
        <v>40</v>
      </c>
      <c r="G25" s="42"/>
      <c r="H25" s="42"/>
      <c r="I25" s="42"/>
      <c r="J25" s="42"/>
      <c r="K25" s="42"/>
      <c r="L25" s="42"/>
      <c r="M25" s="39"/>
    </row>
    <row r="26" spans="1:13" ht="27.95" customHeight="1" x14ac:dyDescent="0.2">
      <c r="A26" s="2">
        <v>16</v>
      </c>
      <c r="B26" s="1" t="s">
        <v>10</v>
      </c>
      <c r="C26" s="1">
        <v>80</v>
      </c>
      <c r="D26" s="3" t="s">
        <v>31</v>
      </c>
      <c r="E26" s="1">
        <v>1935</v>
      </c>
      <c r="F26" s="30" t="s">
        <v>41</v>
      </c>
      <c r="G26" s="42"/>
      <c r="H26" s="42"/>
      <c r="I26" s="42"/>
      <c r="J26" s="42"/>
      <c r="K26" s="42"/>
      <c r="L26" s="42"/>
      <c r="M26" s="39"/>
    </row>
    <row r="27" spans="1:13" ht="27.95" customHeight="1" x14ac:dyDescent="0.2">
      <c r="A27" s="2">
        <v>17</v>
      </c>
      <c r="B27" s="1" t="s">
        <v>10</v>
      </c>
      <c r="C27" s="1">
        <v>80</v>
      </c>
      <c r="D27" s="3" t="s">
        <v>31</v>
      </c>
      <c r="E27" s="1">
        <v>1935</v>
      </c>
      <c r="F27" s="30" t="s">
        <v>42</v>
      </c>
      <c r="G27" s="42"/>
      <c r="H27" s="42"/>
      <c r="I27" s="42"/>
      <c r="J27" s="42"/>
      <c r="K27" s="42"/>
      <c r="L27" s="42"/>
      <c r="M27" s="39"/>
    </row>
    <row r="28" spans="1:13" ht="27.95" customHeight="1" x14ac:dyDescent="0.2">
      <c r="A28" s="2">
        <v>18</v>
      </c>
      <c r="B28" s="1" t="s">
        <v>10</v>
      </c>
      <c r="C28" s="1">
        <v>80</v>
      </c>
      <c r="D28" s="3" t="s">
        <v>31</v>
      </c>
      <c r="E28" s="1">
        <v>1935</v>
      </c>
      <c r="F28" s="30" t="s">
        <v>43</v>
      </c>
      <c r="G28" s="42"/>
      <c r="H28" s="42"/>
      <c r="I28" s="42"/>
      <c r="J28" s="42"/>
      <c r="K28" s="42"/>
      <c r="L28" s="42"/>
      <c r="M28" s="39"/>
    </row>
    <row r="29" spans="1:13" ht="27.95" customHeight="1" x14ac:dyDescent="0.2">
      <c r="A29" s="2">
        <v>19</v>
      </c>
      <c r="B29" s="1" t="s">
        <v>10</v>
      </c>
      <c r="C29" s="1">
        <v>80</v>
      </c>
      <c r="D29" s="3" t="s">
        <v>31</v>
      </c>
      <c r="E29" s="1">
        <v>1935</v>
      </c>
      <c r="F29" s="30" t="s">
        <v>44</v>
      </c>
      <c r="G29" s="42"/>
      <c r="H29" s="42"/>
      <c r="I29" s="42"/>
      <c r="J29" s="42"/>
      <c r="K29" s="42"/>
      <c r="L29" s="42"/>
      <c r="M29" s="39"/>
    </row>
    <row r="30" spans="1:13" ht="27.95" customHeight="1" x14ac:dyDescent="0.2">
      <c r="A30" s="2">
        <v>20</v>
      </c>
      <c r="B30" s="1" t="s">
        <v>10</v>
      </c>
      <c r="C30" s="1">
        <v>80</v>
      </c>
      <c r="D30" s="3" t="s">
        <v>31</v>
      </c>
      <c r="E30" s="1">
        <v>1935</v>
      </c>
      <c r="F30" s="30" t="s">
        <v>45</v>
      </c>
      <c r="G30" s="42"/>
      <c r="H30" s="42"/>
      <c r="I30" s="42"/>
      <c r="J30" s="42"/>
      <c r="K30" s="42"/>
      <c r="L30" s="42"/>
      <c r="M30" s="39"/>
    </row>
    <row r="31" spans="1:13" ht="27.95" customHeight="1" x14ac:dyDescent="0.2">
      <c r="A31" s="2">
        <v>21</v>
      </c>
      <c r="B31" s="1" t="s">
        <v>10</v>
      </c>
      <c r="C31" s="1">
        <v>80</v>
      </c>
      <c r="D31" s="3" t="s">
        <v>31</v>
      </c>
      <c r="E31" s="1">
        <v>1935</v>
      </c>
      <c r="F31" s="30" t="s">
        <v>46</v>
      </c>
      <c r="G31" s="42"/>
      <c r="H31" s="42"/>
      <c r="I31" s="42"/>
      <c r="J31" s="42"/>
      <c r="K31" s="42"/>
      <c r="L31" s="42"/>
      <c r="M31" s="39"/>
    </row>
    <row r="32" spans="1:13" ht="27.95" customHeight="1" x14ac:dyDescent="0.2">
      <c r="A32" s="2">
        <v>22</v>
      </c>
      <c r="B32" s="1" t="s">
        <v>10</v>
      </c>
      <c r="C32" s="1">
        <v>80</v>
      </c>
      <c r="D32" s="3" t="s">
        <v>31</v>
      </c>
      <c r="E32" s="1">
        <v>1935</v>
      </c>
      <c r="F32" s="30" t="s">
        <v>47</v>
      </c>
      <c r="G32" s="42"/>
      <c r="H32" s="42"/>
      <c r="I32" s="42"/>
      <c r="J32" s="42"/>
      <c r="K32" s="42"/>
      <c r="L32" s="42"/>
      <c r="M32" s="39"/>
    </row>
    <row r="33" spans="1:13" ht="27.95" customHeight="1" x14ac:dyDescent="0.2">
      <c r="A33" s="2">
        <v>23</v>
      </c>
      <c r="B33" s="1" t="s">
        <v>10</v>
      </c>
      <c r="C33" s="1">
        <v>80</v>
      </c>
      <c r="D33" s="3" t="s">
        <v>31</v>
      </c>
      <c r="E33" s="1">
        <v>1935</v>
      </c>
      <c r="F33" s="30" t="s">
        <v>48</v>
      </c>
      <c r="G33" s="42"/>
      <c r="H33" s="42"/>
      <c r="I33" s="42"/>
      <c r="J33" s="42"/>
      <c r="K33" s="42"/>
      <c r="L33" s="42"/>
      <c r="M33" s="39"/>
    </row>
    <row r="34" spans="1:13" ht="27.95" customHeight="1" x14ac:dyDescent="0.2">
      <c r="A34" s="2">
        <v>24</v>
      </c>
      <c r="B34" s="1" t="s">
        <v>10</v>
      </c>
      <c r="C34" s="1">
        <v>80</v>
      </c>
      <c r="D34" s="3" t="s">
        <v>31</v>
      </c>
      <c r="E34" s="1">
        <v>1935</v>
      </c>
      <c r="F34" s="30" t="s">
        <v>49</v>
      </c>
      <c r="G34" s="42"/>
      <c r="H34" s="42"/>
      <c r="I34" s="42"/>
      <c r="J34" s="42"/>
      <c r="K34" s="42"/>
      <c r="L34" s="42"/>
      <c r="M34" s="39"/>
    </row>
    <row r="35" spans="1:13" ht="27.95" customHeight="1" x14ac:dyDescent="0.2">
      <c r="A35" s="2">
        <v>25</v>
      </c>
      <c r="B35" s="1" t="s">
        <v>10</v>
      </c>
      <c r="C35" s="1">
        <v>80</v>
      </c>
      <c r="D35" s="3" t="s">
        <v>31</v>
      </c>
      <c r="E35" s="1">
        <v>1935</v>
      </c>
      <c r="F35" s="30" t="s">
        <v>50</v>
      </c>
      <c r="G35" s="42"/>
      <c r="H35" s="42"/>
      <c r="I35" s="42"/>
      <c r="J35" s="42"/>
      <c r="K35" s="42"/>
      <c r="L35" s="42"/>
      <c r="M35" s="39"/>
    </row>
    <row r="36" spans="1:13" ht="27.95" customHeight="1" x14ac:dyDescent="0.2">
      <c r="A36" s="2">
        <v>26</v>
      </c>
      <c r="B36" s="1" t="s">
        <v>10</v>
      </c>
      <c r="C36" s="1">
        <v>80</v>
      </c>
      <c r="D36" s="3" t="s">
        <v>31</v>
      </c>
      <c r="E36" s="1">
        <v>1935</v>
      </c>
      <c r="F36" s="30" t="s">
        <v>51</v>
      </c>
      <c r="G36" s="42"/>
      <c r="H36" s="42"/>
      <c r="I36" s="42"/>
      <c r="J36" s="42"/>
      <c r="K36" s="42"/>
      <c r="L36" s="42"/>
      <c r="M36" s="39"/>
    </row>
    <row r="37" spans="1:13" ht="27.95" customHeight="1" x14ac:dyDescent="0.2">
      <c r="A37" s="2">
        <v>27</v>
      </c>
      <c r="B37" s="1" t="s">
        <v>10</v>
      </c>
      <c r="C37" s="1">
        <v>80</v>
      </c>
      <c r="D37" s="3" t="s">
        <v>31</v>
      </c>
      <c r="E37" s="1">
        <v>1935</v>
      </c>
      <c r="F37" s="30" t="s">
        <v>52</v>
      </c>
      <c r="G37" s="42"/>
      <c r="H37" s="42"/>
      <c r="I37" s="42"/>
      <c r="J37" s="42"/>
      <c r="K37" s="42"/>
      <c r="L37" s="42"/>
      <c r="M37" s="39"/>
    </row>
    <row r="38" spans="1:13" ht="27.95" customHeight="1" x14ac:dyDescent="0.2">
      <c r="A38" s="2">
        <v>28</v>
      </c>
      <c r="B38" s="1" t="s">
        <v>10</v>
      </c>
      <c r="C38" s="1">
        <v>80</v>
      </c>
      <c r="D38" s="3" t="s">
        <v>31</v>
      </c>
      <c r="E38" s="1">
        <v>1935</v>
      </c>
      <c r="F38" s="30" t="s">
        <v>53</v>
      </c>
      <c r="G38" s="42"/>
      <c r="H38" s="42"/>
      <c r="I38" s="42"/>
      <c r="J38" s="42"/>
      <c r="K38" s="42"/>
      <c r="L38" s="42"/>
      <c r="M38" s="39"/>
    </row>
    <row r="39" spans="1:13" ht="27.95" customHeight="1" x14ac:dyDescent="0.2">
      <c r="A39" s="2">
        <v>29</v>
      </c>
      <c r="B39" s="1" t="s">
        <v>11</v>
      </c>
      <c r="C39" s="1">
        <v>1000</v>
      </c>
      <c r="D39" s="3" t="s">
        <v>32</v>
      </c>
      <c r="E39" s="1">
        <v>1999</v>
      </c>
      <c r="F39" s="30" t="s">
        <v>18</v>
      </c>
      <c r="G39" s="42"/>
      <c r="H39" s="42"/>
      <c r="I39" s="42"/>
      <c r="J39" s="42"/>
      <c r="K39" s="42"/>
      <c r="L39" s="42"/>
      <c r="M39" s="39"/>
    </row>
    <row r="40" spans="1:13" ht="27.95" customHeight="1" x14ac:dyDescent="0.2">
      <c r="A40" s="2">
        <v>30</v>
      </c>
      <c r="B40" s="1" t="s">
        <v>12</v>
      </c>
      <c r="C40" s="7">
        <v>320</v>
      </c>
      <c r="D40" s="3" t="s">
        <v>30</v>
      </c>
      <c r="E40" s="1">
        <v>1981</v>
      </c>
      <c r="F40" s="30" t="s">
        <v>22</v>
      </c>
      <c r="G40" s="42"/>
      <c r="H40" s="42"/>
      <c r="I40" s="42"/>
      <c r="J40" s="42"/>
      <c r="K40" s="42"/>
      <c r="L40" s="42"/>
      <c r="M40" s="39"/>
    </row>
    <row r="41" spans="1:13" ht="27.95" customHeight="1" x14ac:dyDescent="0.2">
      <c r="A41" s="2">
        <v>31</v>
      </c>
      <c r="B41" s="1" t="s">
        <v>12</v>
      </c>
      <c r="C41" s="7">
        <v>320</v>
      </c>
      <c r="D41" s="3" t="s">
        <v>33</v>
      </c>
      <c r="E41" s="1">
        <v>1981</v>
      </c>
      <c r="F41" s="30" t="s">
        <v>22</v>
      </c>
      <c r="G41" s="42"/>
      <c r="H41" s="42"/>
      <c r="I41" s="42"/>
      <c r="J41" s="42"/>
      <c r="K41" s="42"/>
      <c r="L41" s="42"/>
      <c r="M41" s="39"/>
    </row>
    <row r="42" spans="1:13" ht="27.95" customHeight="1" x14ac:dyDescent="0.2">
      <c r="A42" s="2">
        <v>32</v>
      </c>
      <c r="B42" s="1" t="s">
        <v>12</v>
      </c>
      <c r="C42" s="7">
        <v>1000</v>
      </c>
      <c r="D42" s="3" t="s">
        <v>34</v>
      </c>
      <c r="E42" s="1">
        <v>1999</v>
      </c>
      <c r="F42" s="30" t="s">
        <v>21</v>
      </c>
      <c r="G42" s="42"/>
      <c r="H42" s="42"/>
      <c r="I42" s="42"/>
      <c r="J42" s="42"/>
      <c r="K42" s="42"/>
      <c r="L42" s="42"/>
      <c r="M42" s="39"/>
    </row>
    <row r="43" spans="1:13" ht="27.95" customHeight="1" x14ac:dyDescent="0.2">
      <c r="A43" s="2">
        <v>33</v>
      </c>
      <c r="B43" s="1" t="s">
        <v>13</v>
      </c>
      <c r="C43" s="1">
        <v>1250</v>
      </c>
      <c r="D43" s="3" t="s">
        <v>32</v>
      </c>
      <c r="E43" s="1">
        <v>2009</v>
      </c>
      <c r="F43" s="30" t="s">
        <v>21</v>
      </c>
      <c r="G43" s="42"/>
      <c r="H43" s="42"/>
      <c r="I43" s="42"/>
      <c r="J43" s="42"/>
      <c r="K43" s="42"/>
      <c r="L43" s="42"/>
      <c r="M43" s="39"/>
    </row>
    <row r="44" spans="1:13" ht="27.95" customHeight="1" x14ac:dyDescent="0.2">
      <c r="A44" s="2">
        <v>34</v>
      </c>
      <c r="B44" s="1" t="s">
        <v>13</v>
      </c>
      <c r="C44" s="1">
        <v>350</v>
      </c>
      <c r="D44" s="3" t="s">
        <v>29</v>
      </c>
      <c r="E44" s="1">
        <v>2009</v>
      </c>
      <c r="F44" s="30" t="s">
        <v>6</v>
      </c>
      <c r="G44" s="42"/>
      <c r="H44" s="42"/>
      <c r="I44" s="42"/>
      <c r="J44" s="42"/>
      <c r="K44" s="42"/>
      <c r="L44" s="42"/>
      <c r="M44" s="39"/>
    </row>
    <row r="45" spans="1:13" ht="27.95" customHeight="1" x14ac:dyDescent="0.2">
      <c r="A45" s="119" t="s">
        <v>17</v>
      </c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1"/>
      <c r="M45" s="39"/>
    </row>
    <row r="46" spans="1:13" ht="27.95" customHeight="1" x14ac:dyDescent="0.2">
      <c r="A46" s="2">
        <v>35</v>
      </c>
      <c r="B46" s="7" t="s">
        <v>7</v>
      </c>
      <c r="C46" s="7" t="s">
        <v>3</v>
      </c>
      <c r="D46" s="3"/>
      <c r="E46" s="7">
        <v>1990</v>
      </c>
      <c r="F46" s="4" t="s">
        <v>17</v>
      </c>
      <c r="G46" s="42"/>
      <c r="H46" s="42"/>
      <c r="I46" s="42"/>
      <c r="J46" s="42"/>
      <c r="K46" s="42"/>
      <c r="L46" s="42"/>
      <c r="M46" s="39"/>
    </row>
    <row r="47" spans="1:13" ht="27.95" customHeight="1" x14ac:dyDescent="0.2">
      <c r="A47" s="2">
        <v>36</v>
      </c>
      <c r="B47" s="1" t="s">
        <v>9</v>
      </c>
      <c r="C47" s="1" t="s">
        <v>4</v>
      </c>
      <c r="D47" s="3"/>
      <c r="E47" s="1">
        <v>1970</v>
      </c>
      <c r="F47" s="4" t="s">
        <v>17</v>
      </c>
      <c r="G47" s="42"/>
      <c r="H47" s="42"/>
      <c r="I47" s="42"/>
      <c r="J47" s="42"/>
      <c r="K47" s="42"/>
      <c r="L47" s="42"/>
      <c r="M47" s="39"/>
    </row>
    <row r="48" spans="1:13" ht="27.95" customHeight="1" x14ac:dyDescent="0.2">
      <c r="A48" s="2">
        <v>37</v>
      </c>
      <c r="B48" s="1" t="s">
        <v>10</v>
      </c>
      <c r="C48" s="1" t="s">
        <v>5</v>
      </c>
      <c r="D48" s="3"/>
      <c r="E48" s="1">
        <v>1994</v>
      </c>
      <c r="F48" s="4" t="s">
        <v>17</v>
      </c>
      <c r="G48" s="42"/>
      <c r="H48" s="42"/>
      <c r="I48" s="42"/>
      <c r="J48" s="42"/>
      <c r="K48" s="42"/>
      <c r="L48" s="42"/>
      <c r="M48" s="39"/>
    </row>
    <row r="49" spans="1:21" ht="20.100000000000001" customHeight="1" x14ac:dyDescent="0.2">
      <c r="A49" s="54" t="s">
        <v>62</v>
      </c>
      <c r="B49" s="55"/>
      <c r="C49" s="55"/>
      <c r="D49" s="55"/>
      <c r="E49" s="55"/>
      <c r="F49" s="55"/>
      <c r="G49" s="8">
        <f t="shared" ref="G49:L49" si="0">SUM(G11:G48)</f>
        <v>0</v>
      </c>
      <c r="H49" s="8">
        <f t="shared" si="0"/>
        <v>0</v>
      </c>
      <c r="I49" s="8">
        <f t="shared" si="0"/>
        <v>0</v>
      </c>
      <c r="J49" s="31">
        <f t="shared" si="0"/>
        <v>0</v>
      </c>
      <c r="K49" s="31">
        <f t="shared" si="0"/>
        <v>0</v>
      </c>
      <c r="L49" s="31">
        <f t="shared" si="0"/>
        <v>0</v>
      </c>
      <c r="M49" s="39"/>
    </row>
    <row r="50" spans="1:21" ht="20.100000000000001" customHeight="1" x14ac:dyDescent="0.2">
      <c r="A50" s="54" t="s">
        <v>64</v>
      </c>
      <c r="B50" s="55"/>
      <c r="C50" s="55"/>
      <c r="D50" s="55"/>
      <c r="E50" s="55"/>
      <c r="F50" s="15">
        <v>0.21</v>
      </c>
      <c r="G50" s="8">
        <f>G49*F50</f>
        <v>0</v>
      </c>
      <c r="H50" s="8">
        <f>H49*F50</f>
        <v>0</v>
      </c>
      <c r="I50" s="8">
        <f>I49*F50</f>
        <v>0</v>
      </c>
      <c r="J50" s="8">
        <f>J49*F50</f>
        <v>0</v>
      </c>
      <c r="K50" s="8">
        <f>K49*F50</f>
        <v>0</v>
      </c>
      <c r="L50" s="8">
        <f>L49*F50</f>
        <v>0</v>
      </c>
      <c r="M50" s="39"/>
      <c r="N50" s="26"/>
      <c r="R50" s="26"/>
      <c r="U50" s="26"/>
    </row>
    <row r="51" spans="1:21" ht="20.100000000000001" customHeight="1" x14ac:dyDescent="0.2">
      <c r="A51" s="54" t="s">
        <v>63</v>
      </c>
      <c r="B51" s="55"/>
      <c r="C51" s="55"/>
      <c r="D51" s="55"/>
      <c r="E51" s="55"/>
      <c r="F51" s="55"/>
      <c r="G51" s="8">
        <f t="shared" ref="G51:L51" si="1">SUM(G49:G50)</f>
        <v>0</v>
      </c>
      <c r="H51" s="8">
        <f t="shared" si="1"/>
        <v>0</v>
      </c>
      <c r="I51" s="8">
        <f t="shared" si="1"/>
        <v>0</v>
      </c>
      <c r="J51" s="8">
        <f t="shared" si="1"/>
        <v>0</v>
      </c>
      <c r="K51" s="8">
        <f t="shared" si="1"/>
        <v>0</v>
      </c>
      <c r="L51" s="8">
        <f t="shared" si="1"/>
        <v>0</v>
      </c>
      <c r="M51" s="39"/>
    </row>
    <row r="52" spans="1:21" ht="20.100000000000001" customHeight="1" x14ac:dyDescent="0.2">
      <c r="A52" s="54" t="s">
        <v>91</v>
      </c>
      <c r="B52" s="55"/>
      <c r="C52" s="55"/>
      <c r="D52" s="55"/>
      <c r="E52" s="55"/>
      <c r="F52" s="55"/>
      <c r="G52" s="8">
        <f t="shared" ref="G52:L52" si="2">12*G51</f>
        <v>0</v>
      </c>
      <c r="H52" s="8">
        <f t="shared" si="2"/>
        <v>0</v>
      </c>
      <c r="I52" s="8">
        <f t="shared" si="2"/>
        <v>0</v>
      </c>
      <c r="J52" s="8">
        <f t="shared" si="2"/>
        <v>0</v>
      </c>
      <c r="K52" s="8">
        <f t="shared" si="2"/>
        <v>0</v>
      </c>
      <c r="L52" s="8">
        <f t="shared" si="2"/>
        <v>0</v>
      </c>
      <c r="M52" s="39"/>
      <c r="N52" s="26"/>
      <c r="R52" s="26"/>
      <c r="U52" s="26"/>
    </row>
    <row r="53" spans="1:21" ht="37.5" customHeight="1" thickBot="1" x14ac:dyDescent="0.25">
      <c r="A53" s="79" t="s">
        <v>83</v>
      </c>
      <c r="B53" s="80"/>
      <c r="C53" s="80"/>
      <c r="D53" s="80"/>
      <c r="E53" s="80"/>
      <c r="F53" s="80"/>
      <c r="G53" s="9">
        <f t="shared" ref="G53:L53" si="3">2*G52</f>
        <v>0</v>
      </c>
      <c r="H53" s="9">
        <f t="shared" si="3"/>
        <v>0</v>
      </c>
      <c r="I53" s="9">
        <f t="shared" si="3"/>
        <v>0</v>
      </c>
      <c r="J53" s="9">
        <f t="shared" si="3"/>
        <v>0</v>
      </c>
      <c r="K53" s="9">
        <f t="shared" si="3"/>
        <v>0</v>
      </c>
      <c r="L53" s="9">
        <f t="shared" si="3"/>
        <v>0</v>
      </c>
      <c r="M53" s="40"/>
      <c r="P53" s="26"/>
    </row>
    <row r="54" spans="1:21" ht="37.5" customHeight="1" thickBot="1" x14ac:dyDescent="0.25">
      <c r="A54" s="73" t="s">
        <v>71</v>
      </c>
      <c r="B54" s="74"/>
      <c r="C54" s="74"/>
      <c r="D54" s="74"/>
      <c r="E54" s="74"/>
      <c r="F54" s="75"/>
      <c r="G54" s="81">
        <f>SUM(G51:L51)</f>
        <v>0</v>
      </c>
      <c r="H54" s="82"/>
      <c r="I54" s="82"/>
      <c r="J54" s="82"/>
      <c r="K54" s="82"/>
      <c r="L54" s="83"/>
      <c r="M54" s="41"/>
    </row>
    <row r="55" spans="1:21" ht="37.5" customHeight="1" thickBot="1" x14ac:dyDescent="0.25">
      <c r="A55" s="67" t="s">
        <v>84</v>
      </c>
      <c r="B55" s="68"/>
      <c r="C55" s="68"/>
      <c r="D55" s="68"/>
      <c r="E55" s="68"/>
      <c r="F55" s="69"/>
      <c r="G55" s="113">
        <f>(G49+H49+I49+J49+K49+L49)*24</f>
        <v>0</v>
      </c>
      <c r="H55" s="114"/>
      <c r="I55" s="114"/>
      <c r="J55" s="114"/>
      <c r="K55" s="114"/>
      <c r="L55" s="115"/>
      <c r="M55" s="41"/>
    </row>
    <row r="56" spans="1:21" ht="49.5" customHeight="1" thickBot="1" x14ac:dyDescent="0.25">
      <c r="A56" s="76" t="s">
        <v>85</v>
      </c>
      <c r="B56" s="77"/>
      <c r="C56" s="77"/>
      <c r="D56" s="77"/>
      <c r="E56" s="77"/>
      <c r="F56" s="78"/>
      <c r="G56" s="116">
        <f>SUM(G53:L53)</f>
        <v>0</v>
      </c>
      <c r="H56" s="117"/>
      <c r="I56" s="117"/>
      <c r="J56" s="117"/>
      <c r="K56" s="117"/>
      <c r="L56" s="118"/>
      <c r="M56" s="41"/>
    </row>
    <row r="57" spans="1:21" ht="33.75" customHeight="1" x14ac:dyDescent="0.2">
      <c r="A57" s="5"/>
      <c r="B57" s="5"/>
      <c r="C57" s="5"/>
      <c r="D57" s="5"/>
      <c r="E57" s="5"/>
      <c r="F57" s="5"/>
      <c r="G57" s="5"/>
    </row>
    <row r="58" spans="1:21" s="10" customFormat="1" ht="62.25" customHeight="1" x14ac:dyDescent="0.2">
      <c r="A58" s="62" t="s">
        <v>77</v>
      </c>
      <c r="B58" s="63"/>
      <c r="C58" s="63"/>
      <c r="D58" s="63"/>
      <c r="E58" s="63"/>
      <c r="F58" s="56" t="s">
        <v>92</v>
      </c>
      <c r="G58" s="65" t="s">
        <v>74</v>
      </c>
      <c r="H58" s="65" t="s">
        <v>75</v>
      </c>
      <c r="I58" s="58" t="s">
        <v>90</v>
      </c>
      <c r="J58" s="59"/>
      <c r="K58" s="70" t="s">
        <v>86</v>
      </c>
      <c r="L58" s="71"/>
      <c r="M58" s="71"/>
    </row>
    <row r="59" spans="1:21" ht="30.75" customHeight="1" x14ac:dyDescent="0.2">
      <c r="A59" s="64"/>
      <c r="B59" s="64"/>
      <c r="C59" s="64"/>
      <c r="D59" s="64"/>
      <c r="E59" s="64"/>
      <c r="F59" s="57"/>
      <c r="G59" s="66"/>
      <c r="H59" s="65"/>
      <c r="I59" s="60"/>
      <c r="J59" s="61"/>
      <c r="K59" s="72"/>
      <c r="L59" s="71"/>
      <c r="M59" s="71"/>
    </row>
    <row r="60" spans="1:21" ht="57" customHeight="1" x14ac:dyDescent="0.4">
      <c r="A60" s="122" t="s">
        <v>72</v>
      </c>
      <c r="B60" s="122"/>
      <c r="C60" s="122"/>
      <c r="D60" s="122"/>
      <c r="E60" s="122"/>
      <c r="F60" s="23">
        <v>1440</v>
      </c>
      <c r="G60" s="25">
        <v>0</v>
      </c>
      <c r="H60" s="24">
        <f>G60*1.21</f>
        <v>0</v>
      </c>
      <c r="I60" s="110">
        <f>F60*G60</f>
        <v>0</v>
      </c>
      <c r="J60" s="111"/>
      <c r="K60" s="84">
        <f>F60*H60</f>
        <v>0</v>
      </c>
      <c r="L60" s="85"/>
      <c r="M60" s="85"/>
    </row>
    <row r="61" spans="1:21" ht="93" customHeight="1" x14ac:dyDescent="0.2">
      <c r="A61" s="46" t="s">
        <v>77</v>
      </c>
      <c r="B61" s="47"/>
      <c r="C61" s="47"/>
      <c r="D61" s="47"/>
      <c r="E61" s="48"/>
      <c r="F61" s="27" t="s">
        <v>93</v>
      </c>
      <c r="G61" s="29" t="s">
        <v>79</v>
      </c>
      <c r="H61" s="28" t="s">
        <v>80</v>
      </c>
      <c r="I61" s="49" t="s">
        <v>90</v>
      </c>
      <c r="J61" s="50"/>
      <c r="K61" s="51" t="s">
        <v>87</v>
      </c>
      <c r="L61" s="52"/>
      <c r="M61" s="53"/>
    </row>
    <row r="62" spans="1:21" ht="60.75" customHeight="1" x14ac:dyDescent="0.4">
      <c r="A62" s="112" t="s">
        <v>73</v>
      </c>
      <c r="B62" s="112"/>
      <c r="C62" s="112"/>
      <c r="D62" s="112"/>
      <c r="E62" s="112"/>
      <c r="F62" s="23">
        <v>168</v>
      </c>
      <c r="G62" s="25">
        <v>0</v>
      </c>
      <c r="H62" s="24">
        <f>G62*1.21</f>
        <v>0</v>
      </c>
      <c r="I62" s="110">
        <f>F62*G62</f>
        <v>0</v>
      </c>
      <c r="J62" s="111"/>
      <c r="K62" s="84">
        <f>F62*H62</f>
        <v>0</v>
      </c>
      <c r="L62" s="85"/>
      <c r="M62" s="85"/>
    </row>
    <row r="63" spans="1:21" ht="27" customHeight="1" x14ac:dyDescent="0.25">
      <c r="A63" s="22" t="s">
        <v>76</v>
      </c>
      <c r="B63" s="6"/>
      <c r="C63" s="6"/>
      <c r="D63" s="6"/>
      <c r="E63" s="6"/>
      <c r="F63" s="6"/>
      <c r="G63" s="6"/>
      <c r="H63" s="6"/>
      <c r="I63" s="6"/>
      <c r="J63" s="6"/>
      <c r="K63" s="21"/>
    </row>
    <row r="64" spans="1:21" ht="27" customHeight="1" thickBot="1" x14ac:dyDescent="0.3">
      <c r="A64" s="22"/>
      <c r="B64" s="6"/>
      <c r="C64" s="6"/>
      <c r="D64" s="6"/>
      <c r="E64" s="6"/>
      <c r="F64" s="6"/>
      <c r="G64" s="6"/>
      <c r="H64" s="6"/>
      <c r="I64" s="6"/>
      <c r="J64" s="6"/>
      <c r="K64" s="21"/>
    </row>
    <row r="65" spans="1:13" ht="27" customHeight="1" x14ac:dyDescent="0.2">
      <c r="A65" s="92" t="s">
        <v>89</v>
      </c>
      <c r="B65" s="93"/>
      <c r="C65" s="93"/>
      <c r="D65" s="93"/>
      <c r="E65" s="93"/>
      <c r="F65" s="93"/>
      <c r="G65" s="93"/>
      <c r="H65" s="94"/>
      <c r="I65" s="86">
        <f>G55+I60+I62</f>
        <v>0</v>
      </c>
      <c r="J65" s="87"/>
      <c r="K65" s="87"/>
      <c r="L65" s="87"/>
      <c r="M65" s="88"/>
    </row>
    <row r="66" spans="1:13" ht="72" customHeight="1" thickBot="1" x14ac:dyDescent="0.25">
      <c r="A66" s="95"/>
      <c r="B66" s="96"/>
      <c r="C66" s="96"/>
      <c r="D66" s="96"/>
      <c r="E66" s="96"/>
      <c r="F66" s="96"/>
      <c r="G66" s="96"/>
      <c r="H66" s="97"/>
      <c r="I66" s="89"/>
      <c r="J66" s="90"/>
      <c r="K66" s="90"/>
      <c r="L66" s="90"/>
      <c r="M66" s="91"/>
    </row>
    <row r="67" spans="1:13" ht="27" customHeight="1" x14ac:dyDescent="0.2">
      <c r="A67" s="98" t="s">
        <v>88</v>
      </c>
      <c r="B67" s="99"/>
      <c r="C67" s="99"/>
      <c r="D67" s="99"/>
      <c r="E67" s="99"/>
      <c r="F67" s="99"/>
      <c r="G67" s="99"/>
      <c r="H67" s="100"/>
      <c r="I67" s="104">
        <f>G56+K60+K62</f>
        <v>0</v>
      </c>
      <c r="J67" s="105"/>
      <c r="K67" s="105"/>
      <c r="L67" s="105"/>
      <c r="M67" s="106"/>
    </row>
    <row r="68" spans="1:13" ht="54.75" customHeight="1" thickBot="1" x14ac:dyDescent="0.25">
      <c r="A68" s="101"/>
      <c r="B68" s="102"/>
      <c r="C68" s="102"/>
      <c r="D68" s="102"/>
      <c r="E68" s="102"/>
      <c r="F68" s="102"/>
      <c r="G68" s="102"/>
      <c r="H68" s="103"/>
      <c r="I68" s="107"/>
      <c r="J68" s="108"/>
      <c r="K68" s="108"/>
      <c r="L68" s="108"/>
      <c r="M68" s="109"/>
    </row>
    <row r="69" spans="1:13" ht="27" customHeight="1" x14ac:dyDescent="0.2"/>
    <row r="70" spans="1:13" ht="27" customHeight="1" x14ac:dyDescent="0.2"/>
    <row r="71" spans="1:13" ht="27" customHeight="1" x14ac:dyDescent="0.2"/>
    <row r="72" spans="1:13" ht="27" customHeight="1" x14ac:dyDescent="0.2"/>
    <row r="73" spans="1:13" ht="27" customHeight="1" x14ac:dyDescent="0.2"/>
    <row r="74" spans="1:13" ht="27" customHeight="1" x14ac:dyDescent="0.2"/>
    <row r="75" spans="1:13" ht="27" customHeight="1" x14ac:dyDescent="0.2"/>
    <row r="76" spans="1:13" ht="27" customHeight="1" x14ac:dyDescent="0.2"/>
    <row r="77" spans="1:13" ht="27" customHeight="1" x14ac:dyDescent="0.2"/>
  </sheetData>
  <mergeCells count="38">
    <mergeCell ref="A1:M1"/>
    <mergeCell ref="A3:M3"/>
    <mergeCell ref="A4:M4"/>
    <mergeCell ref="A2:M2"/>
    <mergeCell ref="A8:M8"/>
    <mergeCell ref="C6:D6"/>
    <mergeCell ref="G55:L55"/>
    <mergeCell ref="G56:L56"/>
    <mergeCell ref="A45:L45"/>
    <mergeCell ref="K60:M60"/>
    <mergeCell ref="I60:J60"/>
    <mergeCell ref="A60:E60"/>
    <mergeCell ref="A49:F49"/>
    <mergeCell ref="A50:E50"/>
    <mergeCell ref="A51:F51"/>
    <mergeCell ref="K62:M62"/>
    <mergeCell ref="I65:M66"/>
    <mergeCell ref="A65:H66"/>
    <mergeCell ref="A67:H68"/>
    <mergeCell ref="I67:M68"/>
    <mergeCell ref="I62:J62"/>
    <mergeCell ref="A62:E62"/>
    <mergeCell ref="A10:J10"/>
    <mergeCell ref="A61:E61"/>
    <mergeCell ref="I61:J61"/>
    <mergeCell ref="K61:M61"/>
    <mergeCell ref="A52:F52"/>
    <mergeCell ref="F58:F59"/>
    <mergeCell ref="I58:J59"/>
    <mergeCell ref="A58:E59"/>
    <mergeCell ref="G58:G59"/>
    <mergeCell ref="H58:H59"/>
    <mergeCell ref="A55:F55"/>
    <mergeCell ref="K58:M59"/>
    <mergeCell ref="A54:F54"/>
    <mergeCell ref="A56:F56"/>
    <mergeCell ref="A53:F53"/>
    <mergeCell ref="G54:L54"/>
  </mergeCells>
  <phoneticPr fontId="1" type="noConversion"/>
  <pageMargins left="0.59055118110236227" right="0.39370078740157483" top="0.78740157480314965" bottom="0.78740157480314965" header="0.51181102362204722" footer="0.51181102362204722"/>
  <pageSetup paperSize="9" scale="59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ČSSZ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xxsirlad</dc:creator>
  <cp:lastModifiedBy>1</cp:lastModifiedBy>
  <cp:lastPrinted>2015-07-14T11:51:30Z</cp:lastPrinted>
  <dcterms:created xsi:type="dcterms:W3CDTF">2010-05-25T11:18:01Z</dcterms:created>
  <dcterms:modified xsi:type="dcterms:W3CDTF">2015-07-15T05:39:57Z</dcterms:modified>
</cp:coreProperties>
</file>